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data" ContentType="application/vnd.openxmlformats-officedocument.model+data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Definition2.xml" ContentType="application/vnd.openxmlformats-officedocument.spreadsheetml.pivotCacheDefinition+xml"/>
  <Override PartName="/xl/slicerCaches/slicerCache1.xml" ContentType="application/vnd.ms-excel.slicerCache+xml"/>
  <Override PartName="/xl/slicerCaches/slicerCache2.xml" ContentType="application/vnd.ms-excel.slicerCache+xml"/>
  <Override PartName="/xl/slicerCaches/slicerCache3.xml" ContentType="application/vnd.ms-excel.slicerCache+xml"/>
  <Override PartName="/xl/slicerCaches/slicerCache4.xml" ContentType="application/vnd.ms-excel.slicerCache+xml"/>
  <Override PartName="/xl/slicerCaches/slicerCache5.xml" ContentType="application/vnd.ms-excel.slicerCache+xml"/>
  <Override PartName="/xl/slicerCaches/slicerCache6.xml" ContentType="application/vnd.ms-excel.slicerCache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slicers/slicer1.xml" ContentType="application/vnd.ms-excel.slicer+xml"/>
  <Override PartName="/xl/pivotTables/pivotTable1.xml" ContentType="application/vnd.openxmlformats-officedocument.spreadsheetml.pivotTable+xml"/>
  <Override PartName="/xl/drawings/drawing2.xml" ContentType="application/vnd.openxmlformats-officedocument.drawing+xml"/>
  <Override PartName="/xl/slicers/slicer2.xml" ContentType="application/vnd.ms-excel.slicer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hidePivotFieldList="1"/>
  <mc:AlternateContent xmlns:mc="http://schemas.openxmlformats.org/markup-compatibility/2006">
    <mc:Choice Requires="x15">
      <x15ac:absPath xmlns:x15ac="http://schemas.microsoft.com/office/spreadsheetml/2010/11/ac" url="C:\Users\Aridanes\Documents\PROYECTOS EXCEL Y VBA\SISTEMA VBA VENTAS\Gastos\PRIMERA VERSION\"/>
    </mc:Choice>
  </mc:AlternateContent>
  <xr:revisionPtr revIDLastSave="0" documentId="13_ncr:1_{3D1576A0-AF46-4850-A92F-5CF8D073242C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REGISTRO" sheetId="1" r:id="rId1"/>
    <sheet name="REPORTE_DETALLADO" sheetId="5" r:id="rId2"/>
    <sheet name="CONFIGURACION" sheetId="4" r:id="rId3"/>
  </sheets>
  <definedNames>
    <definedName name="_xlcn.WorksheetConnection_CONTROLDEGASTOS.xlsxDATOS1" hidden="1">DATOS[]</definedName>
    <definedName name="LISTACATEGORIA">CATEGORIA[CATEGORIA]</definedName>
    <definedName name="SegmentaciónDeDatos_AÑO">#N/A</definedName>
    <definedName name="SegmentaciónDeDatos_AÑO2">#N/A</definedName>
    <definedName name="SegmentaciónDeDatos_CATEGORIA1">#N/A</definedName>
    <definedName name="SegmentaciónDeDatos_MES">#N/A</definedName>
    <definedName name="SegmentaciónDeDatos_MES2">#N/A</definedName>
    <definedName name="SegmentaciónDeDatos_NECESARIO1">#N/A</definedName>
  </definedNames>
  <calcPr calcId="191029"/>
  <pivotCaches>
    <pivotCache cacheId="117" r:id="rId4"/>
  </pivotCaches>
  <extLst>
    <ext xmlns:x14="http://schemas.microsoft.com/office/spreadsheetml/2009/9/main" uri="{876F7934-8845-4945-9796-88D515C7AA90}">
      <x14:pivotCaches>
        <pivotCache cacheId="116" r:id="rId5"/>
      </x14:pivotCaches>
    </ext>
    <ext xmlns:x14="http://schemas.microsoft.com/office/spreadsheetml/2009/9/main" uri="{BBE1A952-AA13-448e-AADC-164F8A28A991}">
      <x14:slicerCaches>
        <x14:slicerCache r:id="rId6"/>
        <x14:slicerCache r:id="rId7"/>
        <x14:slicerCache r:id="rId8"/>
        <x14:slicerCache r:id="rId9"/>
      </x14:slicerCaches>
    </ext>
    <ext xmlns:x14="http://schemas.microsoft.com/office/spreadsheetml/2009/9/main" uri="{79F54976-1DA5-4618-B147-4CDE4B953A38}">
      <x14:workbookPr/>
    </ext>
    <ext xmlns:x15="http://schemas.microsoft.com/office/spreadsheetml/2010/11/main" uri="{46BE6895-7355-4a93-B00E-2C351335B9C9}">
      <x15:slicerCaches xmlns:x14="http://schemas.microsoft.com/office/spreadsheetml/2009/9/main">
        <x14:slicerCache r:id="rId10"/>
        <x14:slicerCache r:id="rId11"/>
      </x15:slicerCaches>
    </ext>
    <ext xmlns:x15="http://schemas.microsoft.com/office/spreadsheetml/2010/11/main" uri="{140A7094-0E35-4892-8432-C4D2E57EDEB5}">
      <x15:workbookPr chartTrackingRefBase="1"/>
    </ext>
    <ext xmlns:x15="http://schemas.microsoft.com/office/spreadsheetml/2010/11/main" uri="{FCE2AD5D-F65C-4FA6-A056-5C36A1767C68}">
      <x15:dataModel>
        <x15:modelTables>
          <x15:modelTable id="DATOS" name="DATOS" connection="WorksheetConnection_CONTROL DE GASTOS.xlsx!DATOS"/>
        </x15:modelTables>
      </x15:dataModel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24" i="1" l="1"/>
  <c r="B24" i="1"/>
  <c r="A23" i="1"/>
  <c r="B23" i="1"/>
  <c r="H6" i="1"/>
  <c r="A22" i="1"/>
  <c r="B22" i="1"/>
  <c r="B10" i="1"/>
  <c r="H10" i="1"/>
  <c r="H11" i="1" s="1"/>
  <c r="H12" i="1" s="1"/>
  <c r="H13" i="1" s="1"/>
  <c r="H14" i="1" s="1"/>
  <c r="H15" i="1" s="1"/>
  <c r="H16" i="1" s="1"/>
  <c r="H17" i="1" s="1"/>
  <c r="H18" i="1" s="1"/>
  <c r="H19" i="1" s="1"/>
  <c r="H20" i="1" s="1"/>
  <c r="H21" i="1" s="1"/>
  <c r="H22" i="1" s="1"/>
  <c r="H23" i="1" s="1"/>
  <c r="H24" i="1" s="1"/>
  <c r="B11" i="1"/>
  <c r="B12" i="1"/>
  <c r="B13" i="1"/>
  <c r="B14" i="1"/>
  <c r="B15" i="1"/>
  <c r="B16" i="1"/>
  <c r="B17" i="1"/>
  <c r="B18" i="1"/>
  <c r="B19" i="1"/>
  <c r="B20" i="1"/>
  <c r="B21" i="1"/>
  <c r="A21" i="1"/>
  <c r="A10" i="1"/>
  <c r="H5" i="1"/>
  <c r="A20" i="1"/>
  <c r="A19" i="1"/>
  <c r="A11" i="1"/>
  <c r="A12" i="1"/>
  <c r="A13" i="1"/>
  <c r="A14" i="1"/>
  <c r="A15" i="1"/>
  <c r="A16" i="1"/>
  <c r="A17" i="1"/>
  <c r="A18" i="1"/>
  <c r="H7" i="1" l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746EB8A2-CA12-4892-B368-7E4A3CFABA88}" keepAlive="1" name="ThisWorkbookDataModel" description="Modelo de datos" type="5" refreshedVersion="7" minRefreshableVersion="5" background="1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  <connection id="2" xr16:uid="{CB2695A9-7E13-41C8-9C32-697E6DED23B3}" interval="1" name="WorksheetConnection_CONTROL DE GASTOS.xlsx!DATOS" type="102" refreshedVersion="7" minRefreshableVersion="5" refreshOnLoad="1" saveData="1">
    <extLst>
      <ext xmlns:x15="http://schemas.microsoft.com/office/spreadsheetml/2010/11/main" uri="{DE250136-89BD-433C-8126-D09CA5730AF9}">
        <x15:connection id="DATOS" autoDelete="1">
          <x15:rangePr sourceName="_xlcn.WorksheetConnection_CONTROLDEGASTOS.xlsxDATOS1"/>
        </x15:connection>
      </ext>
    </extLst>
  </connection>
</connections>
</file>

<file path=xl/sharedStrings.xml><?xml version="1.0" encoding="utf-8"?>
<sst xmlns="http://schemas.openxmlformats.org/spreadsheetml/2006/main" count="71" uniqueCount="32">
  <si>
    <t>FECHA</t>
  </si>
  <si>
    <t>CATEGORIA</t>
  </si>
  <si>
    <t>INGRESO</t>
  </si>
  <si>
    <t>GASTO</t>
  </si>
  <si>
    <t>NECESARIO</t>
  </si>
  <si>
    <t>TOTAL</t>
  </si>
  <si>
    <t>MES</t>
  </si>
  <si>
    <t>JULIO</t>
  </si>
  <si>
    <t>REGISTRO DE INGRESOS Y GASTOS</t>
  </si>
  <si>
    <t>DIFERENCIA:</t>
  </si>
  <si>
    <t>SALARIO</t>
  </si>
  <si>
    <t>COMIDA</t>
  </si>
  <si>
    <t>COLEGIO</t>
  </si>
  <si>
    <t>ALQUILER</t>
  </si>
  <si>
    <t>CINE</t>
  </si>
  <si>
    <t>TRABAJO EXTRA</t>
  </si>
  <si>
    <t>SI</t>
  </si>
  <si>
    <t>NO</t>
  </si>
  <si>
    <t>HELADO</t>
  </si>
  <si>
    <t>DISCOTECA</t>
  </si>
  <si>
    <t>PASEO</t>
  </si>
  <si>
    <t>ZAPATOS</t>
  </si>
  <si>
    <t xml:space="preserve">TOTAL INGRESOS: </t>
  </si>
  <si>
    <t xml:space="preserve">TOTAL GASTOS: </t>
  </si>
  <si>
    <t>Total general</t>
  </si>
  <si>
    <t>VIAJE</t>
  </si>
  <si>
    <t>AÑO</t>
  </si>
  <si>
    <t>FILTRAR POR MES Y AÑO</t>
  </si>
  <si>
    <t>CATEGORIAS</t>
  </si>
  <si>
    <t>INGRESOS</t>
  </si>
  <si>
    <t>GASTOS</t>
  </si>
  <si>
    <t>SOY PROGRAMADOR DE PLANTILLAS EN EXCEL CON MACROS VBA SI DESEAS UN DESARROLLO PERSONALIZADO ESCRIBEME AL WHATSAPP +584125590459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</si>
</sst>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 * #,##0.00_ ;_ * \-#,##0.00_ ;_ * &quot;-&quot;??_ ;_ @_ "/>
    <numFmt numFmtId="164" formatCode="_-[$$-540A]* #,##0.00_ ;_-[$$-540A]* \-#,##0.00\ ;_-[$$-540A]* &quot;-&quot;??_ ;_-@_ "/>
    <numFmt numFmtId="165" formatCode="[$$-540A]#,##0.00_ ;\-[$$-540A]#,##0.00\ "/>
  </numFmts>
  <fonts count="7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20"/>
      <color rgb="FF002060"/>
      <name val="Calibri"/>
      <family val="2"/>
      <scheme val="minor"/>
    </font>
    <font>
      <sz val="11"/>
      <color rgb="FF002060"/>
      <name val="Calibri"/>
      <family val="2"/>
      <scheme val="minor"/>
    </font>
    <font>
      <b/>
      <sz val="11"/>
      <color rgb="FF00206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5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1" tint="0.34998626667073579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2" tint="-9.9978637043366805E-2"/>
        <bgColor indexed="64"/>
      </patternFill>
    </fill>
  </fills>
  <borders count="11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thin">
        <color theme="4" tint="0.39997558519241921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theme="4" tint="0.39997558519241921"/>
      </right>
      <top style="medium">
        <color indexed="64"/>
      </top>
      <bottom/>
      <diagonal/>
    </border>
    <border>
      <left style="thin">
        <color theme="4" tint="0.39997558519241921"/>
      </left>
      <right/>
      <top style="thin">
        <color theme="4" tint="0.39997558519241921"/>
      </top>
      <bottom/>
      <diagonal/>
    </border>
    <border>
      <left/>
      <right style="thin">
        <color theme="4" tint="0.39997558519241921"/>
      </right>
      <top style="thin">
        <color theme="4" tint="0.39997558519241921"/>
      </top>
      <bottom/>
      <diagonal/>
    </border>
    <border>
      <left style="thin">
        <color theme="4" tint="0.39997558519241921"/>
      </left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164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  <xf numFmtId="0" fontId="4" fillId="0" borderId="0" xfId="0" applyFont="1" applyAlignment="1">
      <alignment horizontal="right"/>
    </xf>
    <xf numFmtId="0" fontId="3" fillId="0" borderId="0" xfId="0" applyFont="1"/>
    <xf numFmtId="164" fontId="4" fillId="0" borderId="0" xfId="0" applyNumberFormat="1" applyFont="1"/>
    <xf numFmtId="0" fontId="0" fillId="3" borderId="2" xfId="0" applyFont="1" applyFill="1" applyBorder="1"/>
    <xf numFmtId="0" fontId="1" fillId="2" borderId="5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0" fillId="3" borderId="1" xfId="0" applyFont="1" applyFill="1" applyBorder="1"/>
    <xf numFmtId="0" fontId="0" fillId="3" borderId="1" xfId="0" applyFont="1" applyFill="1" applyBorder="1" applyAlignment="1">
      <alignment horizontal="center"/>
    </xf>
    <xf numFmtId="0" fontId="0" fillId="0" borderId="4" xfId="0" applyFont="1" applyBorder="1"/>
    <xf numFmtId="0" fontId="0" fillId="0" borderId="4" xfId="0" applyFont="1" applyBorder="1" applyAlignment="1">
      <alignment horizontal="center"/>
    </xf>
    <xf numFmtId="14" fontId="0" fillId="3" borderId="7" xfId="0" applyNumberFormat="1" applyFont="1" applyFill="1" applyBorder="1"/>
    <xf numFmtId="0" fontId="0" fillId="3" borderId="4" xfId="0" applyFont="1" applyFill="1" applyBorder="1"/>
    <xf numFmtId="0" fontId="0" fillId="3" borderId="4" xfId="0" applyFont="1" applyFill="1" applyBorder="1" applyAlignment="1">
      <alignment horizontal="center"/>
    </xf>
    <xf numFmtId="0" fontId="0" fillId="3" borderId="2" xfId="0" applyFont="1" applyFill="1" applyBorder="1" applyAlignment="1">
      <alignment horizontal="center"/>
    </xf>
    <xf numFmtId="0" fontId="0" fillId="0" borderId="0" xfId="0" applyNumberFormat="1"/>
    <xf numFmtId="14" fontId="0" fillId="0" borderId="9" xfId="0" applyNumberFormat="1" applyFont="1" applyBorder="1"/>
    <xf numFmtId="14" fontId="0" fillId="3" borderId="0" xfId="0" applyNumberFormat="1" applyFont="1" applyFill="1" applyBorder="1"/>
    <xf numFmtId="14" fontId="0" fillId="0" borderId="0" xfId="0" applyNumberFormat="1" applyFont="1" applyBorder="1"/>
    <xf numFmtId="43" fontId="0" fillId="0" borderId="0" xfId="0" applyNumberFormat="1"/>
    <xf numFmtId="0" fontId="2" fillId="0" borderId="0" xfId="0" applyFont="1" applyAlignment="1">
      <alignment horizontal="center" vertical="center" wrapText="1"/>
    </xf>
    <xf numFmtId="0" fontId="5" fillId="4" borderId="0" xfId="0" applyFont="1" applyFill="1" applyAlignment="1">
      <alignment horizontal="center" vertical="center"/>
    </xf>
    <xf numFmtId="165" fontId="0" fillId="3" borderId="1" xfId="0" applyNumberFormat="1" applyFont="1" applyFill="1" applyBorder="1"/>
    <xf numFmtId="165" fontId="0" fillId="0" borderId="4" xfId="0" applyNumberFormat="1" applyFont="1" applyBorder="1"/>
    <xf numFmtId="165" fontId="0" fillId="3" borderId="4" xfId="0" applyNumberFormat="1" applyFont="1" applyFill="1" applyBorder="1"/>
    <xf numFmtId="165" fontId="0" fillId="3" borderId="2" xfId="0" applyNumberFormat="1" applyFont="1" applyFill="1" applyBorder="1"/>
    <xf numFmtId="165" fontId="0" fillId="3" borderId="6" xfId="0" applyNumberFormat="1" applyFont="1" applyFill="1" applyBorder="1"/>
    <xf numFmtId="165" fontId="0" fillId="0" borderId="8" xfId="0" applyNumberFormat="1" applyFont="1" applyBorder="1"/>
    <xf numFmtId="165" fontId="0" fillId="3" borderId="8" xfId="0" applyNumberFormat="1" applyFont="1" applyFill="1" applyBorder="1"/>
    <xf numFmtId="165" fontId="0" fillId="3" borderId="3" xfId="0" applyNumberFormat="1" applyFont="1" applyFill="1" applyBorder="1"/>
    <xf numFmtId="0" fontId="6" fillId="0" borderId="0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</cellXfs>
  <cellStyles count="1">
    <cellStyle name="Normal" xfId="0" builtinId="0"/>
  </cellStyles>
  <dxfs count="39">
    <dxf>
      <numFmt numFmtId="35" formatCode="_ * #,##0.00_ ;_ * \-#,##0.00_ ;_ * &quot;-&quot;??_ ;_ @_ "/>
    </dxf>
    <dxf>
      <numFmt numFmtId="35" formatCode="_ * #,##0.00_ ;_ * \-#,##0.00_ ;_ * &quot;-&quot;??_ ;_ @_ "/>
    </dxf>
    <dxf>
      <numFmt numFmtId="35" formatCode="_ * #,##0.00_ ;_ * \-#,##0.00_ ;_ * &quot;-&quot;??_ ;_ @_ "/>
    </dxf>
    <dxf>
      <numFmt numFmtId="35" formatCode="_ * #,##0.00_ ;_ * \-#,##0.00_ ;_ * &quot;-&quot;??_ ;_ @_ "/>
    </dxf>
    <dxf>
      <numFmt numFmtId="35" formatCode="_ * #,##0.00_ ;_ * \-#,##0.00_ ;_ * &quot;-&quot;??_ ;_ @_ "/>
    </dxf>
    <dxf>
      <numFmt numFmtId="35" formatCode="_ * #,##0.00_ ;_ * \-#,##0.00_ ;_ * &quot;-&quot;??_ ;_ @_ "/>
    </dxf>
    <dxf>
      <numFmt numFmtId="35" formatCode="_ * #,##0.00_ ;_ * \-#,##0.00_ ;_ * &quot;-&quot;??_ ;_ @_ "/>
    </dxf>
    <dxf>
      <numFmt numFmtId="35" formatCode="_ * #,##0.00_ ;_ * \-#,##0.00_ ;_ * &quot;-&quot;??_ ;_ @_ "/>
    </dxf>
    <dxf>
      <numFmt numFmtId="35" formatCode="_ * #,##0.00_ ;_ * \-#,##0.00_ ;_ * &quot;-&quot;??_ ;_ @_ "/>
    </dxf>
    <dxf>
      <numFmt numFmtId="35" formatCode="_ * #,##0.00_ ;_ * \-#,##0.00_ ;_ * &quot;-&quot;??_ ;_ @_ "/>
    </dxf>
    <dxf>
      <numFmt numFmtId="35" formatCode="_ * #,##0.00_ ;_ * \-#,##0.00_ ;_ * &quot;-&quot;??_ ;_ @_ "/>
    </dxf>
    <dxf>
      <numFmt numFmtId="35" formatCode="_ * #,##0.00_ ;_ * \-#,##0.00_ ;_ * &quot;-&quot;??_ ;_ @_ "/>
    </dxf>
    <dxf>
      <numFmt numFmtId="35" formatCode="_ * #,##0.00_ ;_ * \-#,##0.00_ ;_ * &quot;-&quot;??_ ;_ @_ "/>
    </dxf>
    <dxf>
      <numFmt numFmtId="35" formatCode="_ * #,##0.00_ ;_ * \-#,##0.00_ ;_ * &quot;-&quot;??_ ;_ @_ "/>
    </dxf>
    <dxf>
      <numFmt numFmtId="35" formatCode="_ * #,##0.00_ ;_ * \-#,##0.00_ ;_ * &quot;-&quot;??_ ;_ @_ "/>
    </dxf>
    <dxf>
      <numFmt numFmtId="35" formatCode="_ * #,##0.00_ ;_ * \-#,##0.00_ ;_ * &quot;-&quot;??_ ;_ @_ "/>
    </dxf>
    <dxf>
      <numFmt numFmtId="35" formatCode="_ * #,##0.00_ ;_ * \-#,##0.00_ ;_ * &quot;-&quot;??_ ;_ @_ "/>
    </dxf>
    <dxf>
      <numFmt numFmtId="35" formatCode="_ * #,##0.00_ ;_ * \-#,##0.00_ ;_ * &quot;-&quot;??_ ;_ @_ "/>
    </dxf>
    <dxf>
      <numFmt numFmtId="35" formatCode="_ * #,##0.00_ ;_ * \-#,##0.00_ ;_ * &quot;-&quot;??_ ;_ @_ "/>
    </dxf>
    <dxf>
      <numFmt numFmtId="35" formatCode="_ * #,##0.00_ ;_ * \-#,##0.00_ ;_ * &quot;-&quot;??_ ;_ @_ "/>
    </dxf>
    <dxf>
      <numFmt numFmtId="35" formatCode="_ * #,##0.00_ ;_ * \-#,##0.00_ ;_ * &quot;-&quot;??_ ;_ @_ "/>
    </dxf>
    <dxf>
      <numFmt numFmtId="35" formatCode="_ * #,##0.00_ ;_ * \-#,##0.00_ ;_ * &quot;-&quot;??_ ;_ @_ "/>
    </dxf>
    <dxf>
      <numFmt numFmtId="35" formatCode="_ * #,##0.00_ ;_ * \-#,##0.00_ ;_ * &quot;-&quot;??_ ;_ @_ "/>
    </dxf>
    <dxf>
      <numFmt numFmtId="35" formatCode="_ * #,##0.00_ ;_ * \-#,##0.00_ ;_ * &quot;-&quot;??_ ;_ @_ 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5" formatCode="[$$-540A]#,##0.00_ ;\-[$$-540A]#,##0.00\ "/>
      <fill>
        <patternFill patternType="solid">
          <fgColor theme="4" tint="0.79998168889431442"/>
          <bgColor theme="4" tint="0.79998168889431442"/>
        </patternFill>
      </fill>
      <border diagonalUp="0" diagonalDown="0">
        <left/>
        <right style="thin">
          <color theme="4" tint="0.39997558519241921"/>
        </right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5" formatCode="[$$-540A]#,##0.00_ ;\-[$$-540A]#,##0.00\ "/>
      <fill>
        <patternFill patternType="solid">
          <fgColor theme="4" tint="0.79998168889431442"/>
          <bgColor theme="4" tint="0.79998168889431442"/>
        </patternFill>
      </fill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5" formatCode="[$$-540A]#,##0.00_ ;\-[$$-540A]#,##0.00\ "/>
      <fill>
        <patternFill patternType="solid">
          <fgColor theme="4" tint="0.79998168889431442"/>
          <bgColor theme="4" tint="0.79998168889431442"/>
        </patternFill>
      </fill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numFmt numFmtId="35" formatCode="_ * #,##0.00_ ;_ * \-#,##0.00_ ;_ * &quot;-&quot;??_ ;_ @_ "/>
    </dxf>
    <dxf>
      <numFmt numFmtId="35" formatCode="_ * #,##0.00_ ;_ * \-#,##0.00_ ;_ * &quot;-&quot;??_ ;_ @_ "/>
    </dxf>
    <dxf>
      <numFmt numFmtId="35" formatCode="_ * #,##0.00_ ;_ * \-#,##0.00_ ;_ * &quot;-&quot;??_ ;_ @_ "/>
    </dxf>
    <dxf>
      <numFmt numFmtId="35" formatCode="_ * #,##0.00_ ;_ * \-#,##0.00_ ;_ * &quot;-&quot;??_ ;_ @_ "/>
    </dxf>
    <dxf>
      <numFmt numFmtId="35" formatCode="_ * #,##0.00_ ;_ * \-#,##0.00_ ;_ * &quot;-&quot;??_ ;_ @_ "/>
    </dxf>
    <dxf>
      <numFmt numFmtId="35" formatCode="_ * #,##0.00_ ;_ * \-#,##0.00_ ;_ * &quot;-&quot;??_ ;_ @_ 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solid">
          <fgColor theme="4" tint="0.79998168889431442"/>
          <bgColor theme="4" tint="0.79998168889431442"/>
        </patternFill>
      </fill>
      <alignment horizontal="center" vertical="bottom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solid">
          <fgColor theme="4" tint="0.79998168889431442"/>
          <bgColor theme="4" tint="0.79998168889431442"/>
        </patternFill>
      </fill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9" formatCode="d/m/yyyy"/>
      <fill>
        <patternFill patternType="solid">
          <fgColor theme="4" tint="0.79998168889431442"/>
          <bgColor theme="4" tint="0.79998168889431442"/>
        </patternFill>
      </fill>
      <border diagonalUp="0" diagonalDown="0">
        <left style="thin">
          <color theme="4" tint="0.39997558519241921"/>
        </left>
        <right/>
        <top style="thin">
          <color theme="4" tint="0.39997558519241921"/>
        </top>
        <bottom/>
        <vertical/>
        <horizontal/>
      </border>
    </dxf>
    <dxf>
      <numFmt numFmtId="0" formatCode="General"/>
    </dxf>
    <dxf>
      <numFmt numFmtId="0" formatCode="General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fill>
        <patternFill patternType="solid">
          <fgColor indexed="64"/>
          <bgColor theme="1" tint="0.34998626667073579"/>
        </patternFill>
      </fill>
      <alignment horizontal="center"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07/relationships/slicerCache" Target="slicerCaches/slicerCache3.xml"/><Relationship Id="rId13" Type="http://schemas.openxmlformats.org/officeDocument/2006/relationships/connections" Target="connections.xml"/><Relationship Id="rId3" Type="http://schemas.openxmlformats.org/officeDocument/2006/relationships/worksheet" Target="worksheets/sheet3.xml"/><Relationship Id="rId7" Type="http://schemas.microsoft.com/office/2007/relationships/slicerCache" Target="slicerCaches/slicerCache2.xml"/><Relationship Id="rId12" Type="http://schemas.openxmlformats.org/officeDocument/2006/relationships/theme" Target="theme/theme1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powerPivotData" Target="model/item.data"/><Relationship Id="rId1" Type="http://schemas.openxmlformats.org/officeDocument/2006/relationships/worksheet" Target="worksheets/sheet1.xml"/><Relationship Id="rId6" Type="http://schemas.microsoft.com/office/2007/relationships/slicerCache" Target="slicerCaches/slicerCache1.xml"/><Relationship Id="rId11" Type="http://schemas.microsoft.com/office/2007/relationships/slicerCache" Target="slicerCaches/slicerCache6.xml"/><Relationship Id="rId5" Type="http://schemas.openxmlformats.org/officeDocument/2006/relationships/pivotCacheDefinition" Target="pivotCache/pivotCacheDefinition2.xml"/><Relationship Id="rId15" Type="http://schemas.openxmlformats.org/officeDocument/2006/relationships/sharedStrings" Target="sharedStrings.xml"/><Relationship Id="rId10" Type="http://schemas.microsoft.com/office/2007/relationships/slicerCache" Target="slicerCaches/slicerCache5.xml"/><Relationship Id="rId4" Type="http://schemas.openxmlformats.org/officeDocument/2006/relationships/pivotCacheDefinition" Target="pivotCache/pivotCacheDefinition1.xml"/><Relationship Id="rId9" Type="http://schemas.microsoft.com/office/2007/relationships/slicerCache" Target="slicerCaches/slicerCache4.xml"/><Relationship Id="rId1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[CONTROL DE GASTOS.xlsx]REPORTE_DETALLADO!TablaDinámica3</c:name>
    <c:fmtId val="0"/>
  </c:pivotSource>
  <c:chart>
    <c:autoTitleDeleted val="0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ES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ES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REPORTE_DETALLADO!$B$2</c:f>
              <c:strCache>
                <c:ptCount val="1"/>
                <c:pt idx="0">
                  <c:v>INGRESOS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REPORTE_DETALLADO!$A$3:$A$12</c:f>
              <c:strCache>
                <c:ptCount val="9"/>
                <c:pt idx="0">
                  <c:v>ALQUILER</c:v>
                </c:pt>
                <c:pt idx="1">
                  <c:v>CINE</c:v>
                </c:pt>
                <c:pt idx="2">
                  <c:v>COLEGIO</c:v>
                </c:pt>
                <c:pt idx="3">
                  <c:v>COMIDA</c:v>
                </c:pt>
                <c:pt idx="4">
                  <c:v>DISCOTECA</c:v>
                </c:pt>
                <c:pt idx="5">
                  <c:v>PASEO</c:v>
                </c:pt>
                <c:pt idx="6">
                  <c:v>SALARIO</c:v>
                </c:pt>
                <c:pt idx="7">
                  <c:v>TRABAJO EXTRA</c:v>
                </c:pt>
                <c:pt idx="8">
                  <c:v>ZAPATOS</c:v>
                </c:pt>
              </c:strCache>
            </c:strRef>
          </c:cat>
          <c:val>
            <c:numRef>
              <c:f>REPORTE_DETALLADO!$B$3:$B$12</c:f>
              <c:numCache>
                <c:formatCode>_(* #,##0.00_);_(* \(#,##0.00\);_(* "-"??_);_(@_)</c:formatCode>
                <c:ptCount val="9"/>
                <c:pt idx="6">
                  <c:v>14000</c:v>
                </c:pt>
                <c:pt idx="7">
                  <c:v>6100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104-49A1-A572-8EBA7BA4E3A3}"/>
            </c:ext>
          </c:extLst>
        </c:ser>
        <c:ser>
          <c:idx val="1"/>
          <c:order val="1"/>
          <c:tx>
            <c:strRef>
              <c:f>REPORTE_DETALLADO!$C$2</c:f>
              <c:strCache>
                <c:ptCount val="1"/>
                <c:pt idx="0">
                  <c:v>GASTOS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REPORTE_DETALLADO!$A$3:$A$12</c:f>
              <c:strCache>
                <c:ptCount val="9"/>
                <c:pt idx="0">
                  <c:v>ALQUILER</c:v>
                </c:pt>
                <c:pt idx="1">
                  <c:v>CINE</c:v>
                </c:pt>
                <c:pt idx="2">
                  <c:v>COLEGIO</c:v>
                </c:pt>
                <c:pt idx="3">
                  <c:v>COMIDA</c:v>
                </c:pt>
                <c:pt idx="4">
                  <c:v>DISCOTECA</c:v>
                </c:pt>
                <c:pt idx="5">
                  <c:v>PASEO</c:v>
                </c:pt>
                <c:pt idx="6">
                  <c:v>SALARIO</c:v>
                </c:pt>
                <c:pt idx="7">
                  <c:v>TRABAJO EXTRA</c:v>
                </c:pt>
                <c:pt idx="8">
                  <c:v>ZAPATOS</c:v>
                </c:pt>
              </c:strCache>
            </c:strRef>
          </c:cat>
          <c:val>
            <c:numRef>
              <c:f>REPORTE_DETALLADO!$C$3:$C$12</c:f>
              <c:numCache>
                <c:formatCode>_(* #,##0.00_);_(* \(#,##0.00\);_(* "-"??_);_(@_)</c:formatCode>
                <c:ptCount val="9"/>
                <c:pt idx="0">
                  <c:v>1600</c:v>
                </c:pt>
                <c:pt idx="1">
                  <c:v>30</c:v>
                </c:pt>
                <c:pt idx="2">
                  <c:v>100</c:v>
                </c:pt>
                <c:pt idx="3">
                  <c:v>500</c:v>
                </c:pt>
                <c:pt idx="4">
                  <c:v>2120</c:v>
                </c:pt>
                <c:pt idx="5">
                  <c:v>40</c:v>
                </c:pt>
                <c:pt idx="6">
                  <c:v>1010</c:v>
                </c:pt>
                <c:pt idx="8">
                  <c:v>60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104-49A1-A572-8EBA7BA4E3A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48659583"/>
        <c:axId val="248659999"/>
      </c:barChart>
      <c:catAx>
        <c:axId val="24865958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248659999"/>
        <c:crosses val="autoZero"/>
        <c:auto val="1"/>
        <c:lblAlgn val="ctr"/>
        <c:lblOffset val="100"/>
        <c:noMultiLvlLbl val="0"/>
      </c:catAx>
      <c:valAx>
        <c:axId val="24865999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* #,##0.00_);_(* \(#,##0.0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24865958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hyperlink" Target="#REPORTE_DETALLADO!A1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hyperlink" Target="#REGISTRO!A1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hyperlink" Target="#REGISTRO!A1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85726</xdr:colOff>
      <xdr:row>0</xdr:row>
      <xdr:rowOff>104775</xdr:rowOff>
    </xdr:from>
    <xdr:to>
      <xdr:col>3</xdr:col>
      <xdr:colOff>314325</xdr:colOff>
      <xdr:row>6</xdr:row>
      <xdr:rowOff>123824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64002558-B755-27D1-2DE0-53EE083B5F2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726" y="104775"/>
          <a:ext cx="1162049" cy="1162049"/>
        </a:xfrm>
        <a:prstGeom prst="rect">
          <a:avLst/>
        </a:prstGeom>
      </xdr:spPr>
    </xdr:pic>
    <xdr:clientData/>
  </xdr:twoCellAnchor>
  <xdr:twoCellAnchor>
    <xdr:from>
      <xdr:col>7</xdr:col>
      <xdr:colOff>28575</xdr:colOff>
      <xdr:row>1</xdr:row>
      <xdr:rowOff>66675</xdr:rowOff>
    </xdr:from>
    <xdr:to>
      <xdr:col>7</xdr:col>
      <xdr:colOff>1038225</xdr:colOff>
      <xdr:row>3</xdr:row>
      <xdr:rowOff>85725</xdr:rowOff>
    </xdr:to>
    <xdr:sp macro="" textlink="">
      <xdr:nvSpPr>
        <xdr:cNvPr id="6" name="Rectángulo: esquinas redondeadas 5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B0EC4DC6-5280-6AEB-FDEC-57B22EB17ECA}"/>
            </a:ext>
          </a:extLst>
        </xdr:cNvPr>
        <xdr:cNvSpPr/>
      </xdr:nvSpPr>
      <xdr:spPr>
        <a:xfrm>
          <a:off x="6086475" y="257175"/>
          <a:ext cx="1009650" cy="400050"/>
        </a:xfrm>
        <a:prstGeom prst="roundRect">
          <a:avLst/>
        </a:prstGeom>
      </xdr:spPr>
      <xdr:style>
        <a:lnRef idx="0">
          <a:schemeClr val="accent1"/>
        </a:lnRef>
        <a:fillRef idx="3">
          <a:schemeClr val="accent1"/>
        </a:fillRef>
        <a:effectRef idx="3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VE" sz="1300" b="1"/>
            <a:t>REPORTE</a:t>
          </a:r>
        </a:p>
      </xdr:txBody>
    </xdr:sp>
    <xdr:clientData/>
  </xdr:twoCellAnchor>
  <xdr:twoCellAnchor editAs="absolute">
    <xdr:from>
      <xdr:col>9</xdr:col>
      <xdr:colOff>19048</xdr:colOff>
      <xdr:row>8</xdr:row>
      <xdr:rowOff>19051</xdr:rowOff>
    </xdr:from>
    <xdr:to>
      <xdr:col>15</xdr:col>
      <xdr:colOff>419100</xdr:colOff>
      <xdr:row>15</xdr:row>
      <xdr:rowOff>47625</xdr:rowOff>
    </xdr:to>
    <mc:AlternateContent xmlns:mc="http://schemas.openxmlformats.org/markup-compatibility/2006">
      <mc:Choice xmlns:sle15="http://schemas.microsoft.com/office/drawing/2012/slicer" Requires="sle15">
        <xdr:graphicFrame macro="">
          <xdr:nvGraphicFramePr>
            <xdr:cNvPr id="2" name="MES">
              <a:extLst>
                <a:ext uri="{FF2B5EF4-FFF2-40B4-BE49-F238E27FC236}">
                  <a16:creationId xmlns:a16="http://schemas.microsoft.com/office/drawing/2014/main" id="{0B89C022-7474-E4D6-B46C-30DF54F2DF4D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MES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6886573" y="1552576"/>
              <a:ext cx="4048127" cy="1371599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s-ES" sz="1100"/>
                <a:t>Esta forma representa una segmentación de tabla. Las segmentaciones de tabla no se admiten en esta versión de Excel.
Si la forma se modificó en una versión anterior de Excel o si el libro se guardó en Excel 2007 o en una versión anterior, no se podrá usar la segmentación.</a:t>
              </a:r>
            </a:p>
          </xdr:txBody>
        </xdr:sp>
      </mc:Fallback>
    </mc:AlternateContent>
    <xdr:clientData/>
  </xdr:twoCellAnchor>
  <xdr:twoCellAnchor editAs="absolute">
    <xdr:from>
      <xdr:col>9</xdr:col>
      <xdr:colOff>1</xdr:colOff>
      <xdr:row>3</xdr:row>
      <xdr:rowOff>76201</xdr:rowOff>
    </xdr:from>
    <xdr:to>
      <xdr:col>12</xdr:col>
      <xdr:colOff>1</xdr:colOff>
      <xdr:row>7</xdr:row>
      <xdr:rowOff>95251</xdr:rowOff>
    </xdr:to>
    <mc:AlternateContent xmlns:mc="http://schemas.openxmlformats.org/markup-compatibility/2006">
      <mc:Choice xmlns:sle15="http://schemas.microsoft.com/office/drawing/2012/slicer" Requires="sle15">
        <xdr:graphicFrame macro="">
          <xdr:nvGraphicFramePr>
            <xdr:cNvPr id="4" name="AÑO">
              <a:extLst>
                <a:ext uri="{FF2B5EF4-FFF2-40B4-BE49-F238E27FC236}">
                  <a16:creationId xmlns:a16="http://schemas.microsoft.com/office/drawing/2014/main" id="{3F00DF75-E89D-2CF6-DAD4-4D23B6E4DA9D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AÑO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6867526" y="647701"/>
              <a:ext cx="2000250" cy="78105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s-ES" sz="1100"/>
                <a:t>Esta forma representa una segmentación de tabla. Las segmentaciones de tabla no se admiten en esta versión de Excel.
Si la forma se modificó en una versión anterior de Excel o si el libro se guardó en Excel 2007 o en una versión anterior, no se podrá usar la segmentación.</a:t>
              </a:r>
            </a:p>
          </xdr:txBody>
        </xdr:sp>
      </mc:Fallback>
    </mc:AlternateContent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428625</xdr:colOff>
      <xdr:row>1</xdr:row>
      <xdr:rowOff>19050</xdr:rowOff>
    </xdr:from>
    <xdr:to>
      <xdr:col>7</xdr:col>
      <xdr:colOff>733425</xdr:colOff>
      <xdr:row>7</xdr:row>
      <xdr:rowOff>95250</xdr:rowOff>
    </xdr:to>
    <mc:AlternateContent xmlns:mc="http://schemas.openxmlformats.org/markup-compatibility/2006" xmlns:a14="http://schemas.microsoft.com/office/drawing/2010/main">
      <mc:Choice Requires="a14">
        <xdr:graphicFrame macro="">
          <xdr:nvGraphicFramePr>
            <xdr:cNvPr id="2" name="AÑO 2">
              <a:extLst>
                <a:ext uri="{FF2B5EF4-FFF2-40B4-BE49-F238E27FC236}">
                  <a16:creationId xmlns:a16="http://schemas.microsoft.com/office/drawing/2014/main" id="{6B18E276-40DF-4F44-B442-A7A8D2E6682B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AÑO 2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4219575" y="209550"/>
              <a:ext cx="1828800" cy="121920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s-ES" sz="1100"/>
                <a:t>Esta forma representa una segmentación de datos. La segmentación de datos se admite en Excel 2010 y versiones posteriores.
Si la forma se modificó en una versión anterior de Excel o si el libro se guardó en Excel 2003 o una versión anterior, no se puede usar la segmentación de datos.</a:t>
              </a:r>
            </a:p>
          </xdr:txBody>
        </xdr:sp>
      </mc:Fallback>
    </mc:AlternateContent>
    <xdr:clientData/>
  </xdr:twoCellAnchor>
  <xdr:twoCellAnchor editAs="oneCell">
    <xdr:from>
      <xdr:col>8</xdr:col>
      <xdr:colOff>28575</xdr:colOff>
      <xdr:row>1</xdr:row>
      <xdr:rowOff>19050</xdr:rowOff>
    </xdr:from>
    <xdr:to>
      <xdr:col>10</xdr:col>
      <xdr:colOff>333375</xdr:colOff>
      <xdr:row>7</xdr:row>
      <xdr:rowOff>76200</xdr:rowOff>
    </xdr:to>
    <mc:AlternateContent xmlns:mc="http://schemas.openxmlformats.org/markup-compatibility/2006" xmlns:a14="http://schemas.microsoft.com/office/drawing/2010/main">
      <mc:Choice Requires="a14">
        <xdr:graphicFrame macro="">
          <xdr:nvGraphicFramePr>
            <xdr:cNvPr id="3" name="MES 1">
              <a:extLst>
                <a:ext uri="{FF2B5EF4-FFF2-40B4-BE49-F238E27FC236}">
                  <a16:creationId xmlns:a16="http://schemas.microsoft.com/office/drawing/2014/main" id="{CA509078-294D-4372-8E77-41D6BBA3515C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MES 1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6105525" y="209550"/>
              <a:ext cx="1828800" cy="120015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s-ES" sz="1100"/>
                <a:t>Esta forma representa una segmentación de datos. La segmentación de datos se admite en Excel 2010 y versiones posteriores.
Si la forma se modificó en una versión anterior de Excel o si el libro se guardó en Excel 2003 o una versión anterior, no se puede usar la segmentación de datos.</a:t>
              </a:r>
            </a:p>
          </xdr:txBody>
        </xdr:sp>
      </mc:Fallback>
    </mc:AlternateContent>
    <xdr:clientData/>
  </xdr:twoCellAnchor>
  <xdr:twoCellAnchor editAs="oneCell">
    <xdr:from>
      <xdr:col>10</xdr:col>
      <xdr:colOff>400050</xdr:colOff>
      <xdr:row>1</xdr:row>
      <xdr:rowOff>28575</xdr:rowOff>
    </xdr:from>
    <xdr:to>
      <xdr:col>12</xdr:col>
      <xdr:colOff>314325</xdr:colOff>
      <xdr:row>7</xdr:row>
      <xdr:rowOff>85724</xdr:rowOff>
    </xdr:to>
    <mc:AlternateContent xmlns:mc="http://schemas.openxmlformats.org/markup-compatibility/2006" xmlns:a14="http://schemas.microsoft.com/office/drawing/2010/main">
      <mc:Choice Requires="a14">
        <xdr:graphicFrame macro="">
          <xdr:nvGraphicFramePr>
            <xdr:cNvPr id="4" name="NECESARIO 1">
              <a:extLst>
                <a:ext uri="{FF2B5EF4-FFF2-40B4-BE49-F238E27FC236}">
                  <a16:creationId xmlns:a16="http://schemas.microsoft.com/office/drawing/2014/main" id="{7BFB6A10-01FF-412C-990D-674640285ED5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NECESARIO 1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8001000" y="219075"/>
              <a:ext cx="1438275" cy="1200149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s-ES" sz="1100"/>
                <a:t>Esta forma representa una segmentación de datos. La segmentación de datos se admite en Excel 2010 y versiones posteriores.
Si la forma se modificó en una versión anterior de Excel o si el libro se guardó en Excel 2003 o una versión anterior, no se puede usar la segmentación de datos.</a:t>
              </a:r>
            </a:p>
          </xdr:txBody>
        </xdr:sp>
      </mc:Fallback>
    </mc:AlternateContent>
    <xdr:clientData/>
  </xdr:twoCellAnchor>
  <xdr:twoCellAnchor editAs="oneCell">
    <xdr:from>
      <xdr:col>3</xdr:col>
      <xdr:colOff>76200</xdr:colOff>
      <xdr:row>1</xdr:row>
      <xdr:rowOff>9525</xdr:rowOff>
    </xdr:from>
    <xdr:to>
      <xdr:col>5</xdr:col>
      <xdr:colOff>381000</xdr:colOff>
      <xdr:row>12</xdr:row>
      <xdr:rowOff>0</xdr:rowOff>
    </xdr:to>
    <mc:AlternateContent xmlns:mc="http://schemas.openxmlformats.org/markup-compatibility/2006" xmlns:a14="http://schemas.microsoft.com/office/drawing/2010/main">
      <mc:Choice Requires="a14">
        <xdr:graphicFrame macro="">
          <xdr:nvGraphicFramePr>
            <xdr:cNvPr id="5" name="CATEGORIA 1">
              <a:extLst>
                <a:ext uri="{FF2B5EF4-FFF2-40B4-BE49-F238E27FC236}">
                  <a16:creationId xmlns:a16="http://schemas.microsoft.com/office/drawing/2014/main" id="{58A45328-2292-4DA1-8D2D-BD7C498D9A69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CATEGORIA 1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2343150" y="200025"/>
              <a:ext cx="1828800" cy="2085975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s-ES" sz="1100"/>
                <a:t>Esta forma representa una segmentación de datos. La segmentación de datos se admite en Excel 2010 y versiones posteriores.
Si la forma se modificó en una versión anterior de Excel o si el libro se guardó en Excel 2003 o una versión anterior, no se puede usar la segmentación de datos.</a:t>
              </a:r>
            </a:p>
          </xdr:txBody>
        </xdr:sp>
      </mc:Fallback>
    </mc:AlternateContent>
    <xdr:clientData/>
  </xdr:twoCellAnchor>
  <xdr:twoCellAnchor>
    <xdr:from>
      <xdr:col>0</xdr:col>
      <xdr:colOff>57150</xdr:colOff>
      <xdr:row>12</xdr:row>
      <xdr:rowOff>38099</xdr:rowOff>
    </xdr:from>
    <xdr:to>
      <xdr:col>12</xdr:col>
      <xdr:colOff>361950</xdr:colOff>
      <xdr:row>23</xdr:row>
      <xdr:rowOff>128586</xdr:rowOff>
    </xdr:to>
    <xdr:graphicFrame macro="">
      <xdr:nvGraphicFramePr>
        <xdr:cNvPr id="6" name="Gráfico 5">
          <a:extLst>
            <a:ext uri="{FF2B5EF4-FFF2-40B4-BE49-F238E27FC236}">
              <a16:creationId xmlns:a16="http://schemas.microsoft.com/office/drawing/2014/main" id="{32E1B25F-9A09-4FAE-A0C0-36292DE40CE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752475</xdr:colOff>
      <xdr:row>1</xdr:row>
      <xdr:rowOff>114300</xdr:rowOff>
    </xdr:from>
    <xdr:to>
      <xdr:col>14</xdr:col>
      <xdr:colOff>238125</xdr:colOff>
      <xdr:row>3</xdr:row>
      <xdr:rowOff>104775</xdr:rowOff>
    </xdr:to>
    <xdr:sp macro="" textlink="">
      <xdr:nvSpPr>
        <xdr:cNvPr id="7" name="Rectángulo: esquinas redondeadas 6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406BC26E-E1D7-4495-A868-BE54CD5C3159}"/>
            </a:ext>
          </a:extLst>
        </xdr:cNvPr>
        <xdr:cNvSpPr/>
      </xdr:nvSpPr>
      <xdr:spPr>
        <a:xfrm>
          <a:off x="9877425" y="304800"/>
          <a:ext cx="1009650" cy="371475"/>
        </a:xfrm>
        <a:prstGeom prst="roundRect">
          <a:avLst/>
        </a:prstGeom>
      </xdr:spPr>
      <xdr:style>
        <a:lnRef idx="0">
          <a:schemeClr val="accent1"/>
        </a:lnRef>
        <a:fillRef idx="3">
          <a:schemeClr val="accent1"/>
        </a:fillRef>
        <a:effectRef idx="3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VE" sz="1300" b="1"/>
            <a:t>VOLVER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</xdr:colOff>
      <xdr:row>0</xdr:row>
      <xdr:rowOff>123825</xdr:rowOff>
    </xdr:from>
    <xdr:to>
      <xdr:col>6</xdr:col>
      <xdr:colOff>266700</xdr:colOff>
      <xdr:row>2</xdr:row>
      <xdr:rowOff>114300</xdr:rowOff>
    </xdr:to>
    <xdr:sp macro="" textlink="">
      <xdr:nvSpPr>
        <xdr:cNvPr id="2" name="Rectángulo: esquinas redondeadas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6301303A-6B39-4660-BD34-6D26D6182481}"/>
            </a:ext>
          </a:extLst>
        </xdr:cNvPr>
        <xdr:cNvSpPr/>
      </xdr:nvSpPr>
      <xdr:spPr>
        <a:xfrm>
          <a:off x="4057650" y="123825"/>
          <a:ext cx="1009650" cy="371475"/>
        </a:xfrm>
        <a:prstGeom prst="roundRect">
          <a:avLst/>
        </a:prstGeom>
      </xdr:spPr>
      <xdr:style>
        <a:lnRef idx="0">
          <a:schemeClr val="accent1"/>
        </a:lnRef>
        <a:fillRef idx="3">
          <a:schemeClr val="accent1"/>
        </a:fillRef>
        <a:effectRef idx="3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VE" sz="1300" b="1"/>
            <a:t>VOLVER</a:t>
          </a:r>
        </a:p>
      </xdr:txBody>
    </xdr:sp>
    <xdr:clientData/>
  </xdr:twoCellAnchor>
</xdr:wsDr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saveData="0" refreshedBy="Aridanes" refreshedDate="45324.659665740743" backgroundQuery="1" createdVersion="7" refreshedVersion="7" minRefreshableVersion="3" recordCount="0" supportSubquery="1" supportAdvancedDrill="1" xr:uid="{2BBF521B-6D0D-434A-AEEA-69ED14FAEF7B}">
  <cacheSource type="external" connectionId="1"/>
  <cacheFields count="6">
    <cacheField name="[DATOS].[CATEGORIA].[CATEGORIA]" caption="CATEGORIA" numFmtId="0" hierarchy="3" level="1">
      <sharedItems count="9">
        <s v="ALQUILER"/>
        <s v="CINE"/>
        <s v="COLEGIO"/>
        <s v="COMIDA"/>
        <s v="DISCOTECA"/>
        <s v="PASEO"/>
        <s v="SALARIO"/>
        <s v="TRABAJO EXTRA"/>
        <s v="ZAPATOS"/>
      </sharedItems>
    </cacheField>
    <cacheField name="[Measures].[Suma de INGRESO]" caption="Suma de INGRESO" numFmtId="0" hierarchy="10" level="32767"/>
    <cacheField name="[Measures].[Suma de GASTO]" caption="Suma de GASTO" numFmtId="0" hierarchy="11" level="32767"/>
    <cacheField name="[DATOS].[AÑO].[AÑO]" caption="AÑO" numFmtId="0" hierarchy="1" level="1">
      <sharedItems containsSemiMixedTypes="0" containsNonDate="0" containsString="0"/>
    </cacheField>
    <cacheField name="[DATOS].[MES].[MES]" caption="MES" numFmtId="0" level="1">
      <sharedItems containsSemiMixedTypes="0" containsNonDate="0" containsString="0"/>
    </cacheField>
    <cacheField name="[DATOS].[NECESARIO].[NECESARIO]" caption="NECESARIO" numFmtId="0" hierarchy="6" level="1">
      <sharedItems containsSemiMixedTypes="0" containsNonDate="0" containsString="0"/>
    </cacheField>
  </cacheFields>
  <cacheHierarchies count="12">
    <cacheHierarchy uniqueName="[DATOS].[MES]" caption="MES" attribute="1" defaultMemberUniqueName="[DATOS].[MES].[All]" allUniqueName="[DATOS].[MES].[All]" dimensionUniqueName="[DATOS]" displayFolder="" count="2" memberValueDatatype="130" unbalanced="0">
      <fieldsUsage count="2">
        <fieldUsage x="-1"/>
        <fieldUsage x="4"/>
      </fieldsUsage>
    </cacheHierarchy>
    <cacheHierarchy uniqueName="[DATOS].[AÑO]" caption="AÑO" attribute="1" defaultMemberUniqueName="[DATOS].[AÑO].[All]" allUniqueName="[DATOS].[AÑO].[All]" dimensionUniqueName="[DATOS]" displayFolder="" count="2" memberValueDatatype="20" unbalanced="0">
      <fieldsUsage count="2">
        <fieldUsage x="-1"/>
        <fieldUsage x="3"/>
      </fieldsUsage>
    </cacheHierarchy>
    <cacheHierarchy uniqueName="[DATOS].[FECHA]" caption="FECHA" attribute="1" time="1" defaultMemberUniqueName="[DATOS].[FECHA].[All]" allUniqueName="[DATOS].[FECHA].[All]" dimensionUniqueName="[DATOS]" displayFolder="" count="0" memberValueDatatype="7" unbalanced="0"/>
    <cacheHierarchy uniqueName="[DATOS].[CATEGORIA]" caption="CATEGORIA" attribute="1" defaultMemberUniqueName="[DATOS].[CATEGORIA].[All]" allUniqueName="[DATOS].[CATEGORIA].[All]" dimensionUniqueName="[DATOS]" displayFolder="" count="2" memberValueDatatype="130" unbalanced="0">
      <fieldsUsage count="2">
        <fieldUsage x="-1"/>
        <fieldUsage x="0"/>
      </fieldsUsage>
    </cacheHierarchy>
    <cacheHierarchy uniqueName="[DATOS].[INGRESO]" caption="INGRESO" attribute="1" defaultMemberUniqueName="[DATOS].[INGRESO].[All]" allUniqueName="[DATOS].[INGRESO].[All]" dimensionUniqueName="[DATOS]" displayFolder="" count="0" memberValueDatatype="20" unbalanced="0"/>
    <cacheHierarchy uniqueName="[DATOS].[GASTO]" caption="GASTO" attribute="1" defaultMemberUniqueName="[DATOS].[GASTO].[All]" allUniqueName="[DATOS].[GASTO].[All]" dimensionUniqueName="[DATOS]" displayFolder="" count="0" memberValueDatatype="20" unbalanced="0"/>
    <cacheHierarchy uniqueName="[DATOS].[NECESARIO]" caption="NECESARIO" attribute="1" defaultMemberUniqueName="[DATOS].[NECESARIO].[All]" allUniqueName="[DATOS].[NECESARIO].[All]" dimensionUniqueName="[DATOS]" displayFolder="" count="2" memberValueDatatype="130" unbalanced="0">
      <fieldsUsage count="2">
        <fieldUsage x="-1"/>
        <fieldUsage x="5"/>
      </fieldsUsage>
    </cacheHierarchy>
    <cacheHierarchy uniqueName="[DATOS].[TOTAL]" caption="TOTAL" attribute="1" defaultMemberUniqueName="[DATOS].[TOTAL].[All]" allUniqueName="[DATOS].[TOTAL].[All]" dimensionUniqueName="[DATOS]" displayFolder="" count="0" memberValueDatatype="20" unbalanced="0"/>
    <cacheHierarchy uniqueName="[Measures].[__XL_Count DATOS]" caption="__XL_Count DATOS" measure="1" displayFolder="" measureGroup="DATOS" count="0" hidden="1"/>
    <cacheHierarchy uniqueName="[Measures].[__No measures defined]" caption="__No measures defined" measure="1" displayFolder="" count="0" hidden="1"/>
    <cacheHierarchy uniqueName="[Measures].[Suma de INGRESO]" caption="Suma de INGRESO" measure="1" displayFolder="" measureGroup="DATOS" count="0" oneField="1" hidden="1">
      <fieldsUsage count="1">
        <fieldUsage x="1"/>
      </fieldsUsage>
      <extLst>
        <ext xmlns:x15="http://schemas.microsoft.com/office/spreadsheetml/2010/11/main" uri="{B97F6D7D-B522-45F9-BDA1-12C45D357490}">
          <x15:cacheHierarchy aggregatedColumn="4"/>
        </ext>
      </extLst>
    </cacheHierarchy>
    <cacheHierarchy uniqueName="[Measures].[Suma de GASTO]" caption="Suma de GASTO" measure="1" displayFolder="" measureGroup="DATOS" count="0" oneField="1" hidden="1">
      <fieldsUsage count="1">
        <fieldUsage x="2"/>
      </fieldsUsage>
      <extLst>
        <ext xmlns:x15="http://schemas.microsoft.com/office/spreadsheetml/2010/11/main" uri="{B97F6D7D-B522-45F9-BDA1-12C45D357490}">
          <x15:cacheHierarchy aggregatedColumn="5"/>
        </ext>
      </extLst>
    </cacheHierarchy>
  </cacheHierarchies>
  <kpis count="0"/>
  <dimensions count="2">
    <dimension name="DATOS" uniqueName="[DATOS]" caption="DATOS"/>
    <dimension measure="1" name="Measures" uniqueName="[Measures]" caption="Measures"/>
  </dimensions>
  <measureGroups count="1">
    <measureGroup name="DATOS" caption="DATOS"/>
  </measureGroups>
  <maps count="1">
    <map measureGroup="0" dimension="0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saveData="0" refreshedBy="Aridanes" refreshedDate="45324.659664467596" backgroundQuery="1" createdVersion="3" refreshedVersion="7" minRefreshableVersion="3" recordCount="0" supportSubquery="1" supportAdvancedDrill="1" xr:uid="{6AEA28BF-8B41-429B-AB5D-DAE3B12160C5}">
  <cacheSource type="external" connectionId="1">
    <extLst>
      <ext xmlns:x14="http://schemas.microsoft.com/office/spreadsheetml/2009/9/main" uri="{F057638F-6D5F-4e77-A914-E7F072B9BCA8}">
        <x14:sourceConnection name="ThisWorkbookDataModel"/>
      </ext>
    </extLst>
  </cacheSource>
  <cacheFields count="0"/>
  <cacheHierarchies count="12">
    <cacheHierarchy uniqueName="[DATOS].[MES]" caption="MES" attribute="1" defaultMemberUniqueName="[DATOS].[MES].[All]" allUniqueName="[DATOS].[MES].[All]" dimensionUniqueName="[DATOS]" displayFolder="" count="2" memberValueDatatype="130" unbalanced="0"/>
    <cacheHierarchy uniqueName="[DATOS].[AÑO]" caption="AÑO" attribute="1" defaultMemberUniqueName="[DATOS].[AÑO].[All]" allUniqueName="[DATOS].[AÑO].[All]" dimensionUniqueName="[DATOS]" displayFolder="" count="2" memberValueDatatype="20" unbalanced="0"/>
    <cacheHierarchy uniqueName="[DATOS].[FECHA]" caption="FECHA" attribute="1" time="1" defaultMemberUniqueName="[DATOS].[FECHA].[All]" allUniqueName="[DATOS].[FECHA].[All]" dimensionUniqueName="[DATOS]" displayFolder="" count="0" memberValueDatatype="7" unbalanced="0"/>
    <cacheHierarchy uniqueName="[DATOS].[CATEGORIA]" caption="CATEGORIA" attribute="1" defaultMemberUniqueName="[DATOS].[CATEGORIA].[All]" allUniqueName="[DATOS].[CATEGORIA].[All]" dimensionUniqueName="[DATOS]" displayFolder="" count="2" memberValueDatatype="130" unbalanced="0"/>
    <cacheHierarchy uniqueName="[DATOS].[INGRESO]" caption="INGRESO" attribute="1" defaultMemberUniqueName="[DATOS].[INGRESO].[All]" allUniqueName="[DATOS].[INGRESO].[All]" dimensionUniqueName="[DATOS]" displayFolder="" count="0" memberValueDatatype="20" unbalanced="0"/>
    <cacheHierarchy uniqueName="[DATOS].[GASTO]" caption="GASTO" attribute="1" defaultMemberUniqueName="[DATOS].[GASTO].[All]" allUniqueName="[DATOS].[GASTO].[All]" dimensionUniqueName="[DATOS]" displayFolder="" count="0" memberValueDatatype="20" unbalanced="0"/>
    <cacheHierarchy uniqueName="[DATOS].[NECESARIO]" caption="NECESARIO" attribute="1" defaultMemberUniqueName="[DATOS].[NECESARIO].[All]" allUniqueName="[DATOS].[NECESARIO].[All]" dimensionUniqueName="[DATOS]" displayFolder="" count="2" memberValueDatatype="130" unbalanced="0"/>
    <cacheHierarchy uniqueName="[DATOS].[TOTAL]" caption="TOTAL" attribute="1" defaultMemberUniqueName="[DATOS].[TOTAL].[All]" allUniqueName="[DATOS].[TOTAL].[All]" dimensionUniqueName="[DATOS]" displayFolder="" count="0" memberValueDatatype="20" unbalanced="0"/>
    <cacheHierarchy uniqueName="[Measures].[__XL_Count DATOS]" caption="__XL_Count DATOS" measure="1" displayFolder="" measureGroup="DATOS" count="0" hidden="1"/>
    <cacheHierarchy uniqueName="[Measures].[__No measures defined]" caption="__No measures defined" measure="1" displayFolder="" count="0" hidden="1"/>
    <cacheHierarchy uniqueName="[Measures].[Suma de INGRESO]" caption="Suma de INGRESO" measure="1" displayFolder="" measureGroup="DATOS" count="0" hidden="1">
      <extLst>
        <ext xmlns:x15="http://schemas.microsoft.com/office/spreadsheetml/2010/11/main" uri="{B97F6D7D-B522-45F9-BDA1-12C45D357490}">
          <x15:cacheHierarchy aggregatedColumn="4"/>
        </ext>
      </extLst>
    </cacheHierarchy>
    <cacheHierarchy uniqueName="[Measures].[Suma de GASTO]" caption="Suma de GASTO" measure="1" displayFolder="" measureGroup="DATOS" count="0" hidden="1">
      <extLst>
        <ext xmlns:x15="http://schemas.microsoft.com/office/spreadsheetml/2010/11/main" uri="{B97F6D7D-B522-45F9-BDA1-12C45D357490}">
          <x15:cacheHierarchy aggregatedColumn="5"/>
        </ext>
      </extLst>
    </cacheHierarchy>
  </cacheHierarchies>
  <kpis count="0"/>
  <extLst>
    <ext xmlns:x14="http://schemas.microsoft.com/office/spreadsheetml/2009/9/main" uri="{725AE2AE-9491-48be-B2B4-4EB974FC3084}">
      <x14:pivotCacheDefinition slicerData="1" pivotCacheId="694936208" supportSubqueryNonVisual="1" supportSubqueryCalcMem="1" supportAddCalcMems="1"/>
    </ext>
  </extLst>
</pivotCacheDefinition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72CFD234-8EA3-4B7E-A208-E366D917C874}" name="TablaDinámica3" cacheId="117" applyNumberFormats="0" applyBorderFormats="0" applyFontFormats="0" applyPatternFormats="0" applyAlignmentFormats="0" applyWidthHeightFormats="1" dataCaption="Valores" updatedVersion="7" minRefreshableVersion="3" useAutoFormatting="1" subtotalHiddenItems="1" itemPrintTitles="1" createdVersion="7" indent="0" outline="1" outlineData="1" multipleFieldFilters="0" chartFormat="1" rowHeaderCaption="CATEGORIAS">
  <location ref="A2:C12" firstHeaderRow="0" firstDataRow="1" firstDataCol="1"/>
  <pivotFields count="6">
    <pivotField axis="axisRow" allDrilled="1" subtotalTop="0" showAll="0" dataSourceSort="1" defaultSubtotal="0" defaultAttributeDrillState="1">
      <items count="9">
        <item x="0"/>
        <item x="1"/>
        <item x="2"/>
        <item x="3"/>
        <item x="4"/>
        <item x="5"/>
        <item x="6"/>
        <item x="7"/>
        <item x="8"/>
      </items>
    </pivotField>
    <pivotField dataField="1" subtotalTop="0" showAll="0" defaultSubtotal="0"/>
    <pivotField dataField="1" subtotalTop="0" showAll="0" defaultSubtotal="0"/>
    <pivotField allDrilled="1" subtotalTop="0" showAll="0" dataSourceSort="1" defaultSubtotal="0" defaultAttributeDrillState="1"/>
    <pivotField allDrilled="1" subtotalTop="0" showAll="0" dataSourceSort="1" defaultSubtotal="0" defaultAttributeDrillState="1"/>
    <pivotField allDrilled="1" subtotalTop="0" showAll="0" dataSourceSort="1" defaultSubtotal="0" defaultAttributeDrillState="1"/>
  </pivotFields>
  <rowFields count="1">
    <field x="0"/>
  </rowFields>
  <rowItems count="10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 t="grand">
      <x/>
    </i>
  </rowItems>
  <colFields count="1">
    <field x="-2"/>
  </colFields>
  <colItems count="2">
    <i>
      <x/>
    </i>
    <i i="1">
      <x v="1"/>
    </i>
  </colItems>
  <dataFields count="2">
    <dataField name="INGRESOS" fld="1" baseField="0" baseItem="0"/>
    <dataField name="GASTOS" fld="2" baseField="0" baseItem="0"/>
  </dataFields>
  <formats count="1">
    <format dxfId="32">
      <pivotArea outline="0" collapsedLevelsAreSubtotals="1" fieldPosition="0"/>
    </format>
  </formats>
  <chartFormats count="2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1" series="1">
      <pivotArea type="data" outline="0" fieldPosition="0">
        <references count="1">
          <reference field="4294967294" count="1" selected="0">
            <x v="1"/>
          </reference>
        </references>
      </pivotArea>
    </chartFormat>
  </chartFormats>
  <pivotHierarchies count="12">
    <pivotHierarchy multipleItemSelectionAllowed="1" dragToData="1"/>
    <pivotHierarchy multipleItemSelectionAllowed="1" dragToData="1"/>
    <pivotHierarchy dragToData="1"/>
    <pivotHierarchy multipleItemSelectionAllowed="1" dragToData="1"/>
    <pivotHierarchy dragToData="1"/>
    <pivotHierarchy dragToData="1"/>
    <pivotHierarchy multipleItemSelectionAllowed="1" dragToData="1"/>
    <pivotHierarchy dragToData="1"/>
    <pivotHierarchy dragToRow="0" dragToCol="0" dragToPage="0" dragToData="1"/>
    <pivotHierarchy dragToRow="0" dragToCol="0" dragToPage="0" dragToData="1"/>
    <pivotHierarchy dragToData="1" caption="INGRESOS"/>
    <pivotHierarchy dragToData="1" caption="GASTOS"/>
  </pivotHierarchies>
  <pivotTableStyleInfo name="PivotStyleLight16" showRowHeaders="1" showColHeaders="1" showRowStripes="0" showColStripes="0" showLastColumn="1"/>
  <rowHierarchiesUsage count="1">
    <rowHierarchyUsage hierarchyUsage="3"/>
  </rowHierarchiesUsage>
  <colHierarchiesUsage count="1">
    <colHierarchyUsage hierarchyUsage="-2"/>
  </col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 sourceDataName="WorksheetConnection_CONTROL DE GASTOS.xlsx!DATOS">
        <x15:activeTabTopLevelEntity name="[DATOS]"/>
      </x15:pivotTableUISettings>
    </ext>
    <ext xmlns:xpdl="http://schemas.microsoft.com/office/spreadsheetml/2016/pivotdefaultlayout" uri="{747A6164-185A-40DC-8AA5-F01512510D54}">
      <xpdl:pivotTableDefinition16 EnabledSubtotalsDefault="0" SubtotalsOnTopDefault="0"/>
    </ext>
  </extLst>
</pivotTableDefinition>
</file>

<file path=xl/slicerCaches/slicerCache1.xml><?xml version="1.0" encoding="utf-8"?>
<slicerCacheDefinition xmlns="http://schemas.microsoft.com/office/spreadsheetml/2009/9/main" xmlns:mc="http://schemas.openxmlformats.org/markup-compatibility/2006" xmlns:x="http://schemas.openxmlformats.org/spreadsheetml/2006/main" xmlns:xr10="http://schemas.microsoft.com/office/spreadsheetml/2016/revision10" mc:Ignorable="x xr10" name="SegmentaciónDeDatos_AÑO2" xr10:uid="{5D9C5D70-DCF8-420F-B9E2-F2D86CF59B99}" sourceName="[DATOS].[AÑO]">
  <pivotTables>
    <pivotTable tabId="5" name="TablaDinámica3"/>
  </pivotTables>
  <data>
    <olap pivotCacheId="694936208">
      <levels count="2">
        <level uniqueName="[DATOS].[AÑO].[(All)]" sourceCaption="(All)" count="0"/>
        <level uniqueName="[DATOS].[AÑO].[AÑO]" sourceCaption="AÑO" count="2">
          <ranges>
            <range startItem="0">
              <i n="[DATOS].[AÑO].&amp;[2023]" c="2023"/>
              <i n="[DATOS].[AÑO].&amp;[2024]" c="2024"/>
            </range>
          </ranges>
        </level>
      </levels>
      <selections count="1">
        <selection n="[DATOS].[AÑO].[All]"/>
      </selections>
    </olap>
  </data>
</slicerCacheDefinition>
</file>

<file path=xl/slicerCaches/slicerCache2.xml><?xml version="1.0" encoding="utf-8"?>
<slicerCacheDefinition xmlns="http://schemas.microsoft.com/office/spreadsheetml/2009/9/main" xmlns:mc="http://schemas.openxmlformats.org/markup-compatibility/2006" xmlns:x="http://schemas.openxmlformats.org/spreadsheetml/2006/main" xmlns:xr10="http://schemas.microsoft.com/office/spreadsheetml/2016/revision10" mc:Ignorable="x xr10" name="SegmentaciónDeDatos_MES2" xr10:uid="{0E972DFD-771B-42A9-B278-95BF5A2A5090}" sourceName="[DATOS].[MES]">
  <pivotTables>
    <pivotTable tabId="5" name="TablaDinámica3"/>
  </pivotTables>
  <data>
    <olap pivotCacheId="694936208">
      <levels count="2">
        <level uniqueName="[DATOS].[MES].[(All)]" sourceCaption="(All)" count="0"/>
        <level uniqueName="[DATOS].[MES].[MES]" sourceCaption="MES" count="3" sortOrder="descending">
          <ranges>
            <range startItem="0">
              <i n="[DATOS].[MES].&amp;[NOVIEMBRE]" c="NOVIEMBRE"/>
              <i n="[DATOS].[MES].&amp;[ENERO]" c="ENERO"/>
              <i n="[DATOS].[MES].&amp;[DICIEMBRE]" c="DICIEMBRE"/>
            </range>
          </ranges>
        </level>
      </levels>
      <selections count="1">
        <selection n="[DATOS].[MES].[All]"/>
      </selections>
    </olap>
  </data>
  <extLst>
    <x:ext xmlns:x15="http://schemas.microsoft.com/office/spreadsheetml/2010/11/main" uri="{470722E0-AACD-4C17-9CDC-17EF765DBC7E}">
      <x15:slicerCacheHideItemsWithNoData count="1">
        <x15:slicerCacheOlapLevelName uniqueName="[DATOS].[MES].[MES]" count="0"/>
      </x15:slicerCacheHideItemsWithNoData>
    </x:ext>
  </extLst>
</slicerCacheDefinition>
</file>

<file path=xl/slicerCaches/slicerCache3.xml><?xml version="1.0" encoding="utf-8"?>
<slicerCacheDefinition xmlns="http://schemas.microsoft.com/office/spreadsheetml/2009/9/main" xmlns:mc="http://schemas.openxmlformats.org/markup-compatibility/2006" xmlns:x="http://schemas.openxmlformats.org/spreadsheetml/2006/main" xmlns:xr10="http://schemas.microsoft.com/office/spreadsheetml/2016/revision10" mc:Ignorable="x xr10" name="SegmentaciónDeDatos_NECESARIO1" xr10:uid="{220F808B-4AA9-4AB7-9ECC-F3E13162289E}" sourceName="[DATOS].[NECESARIO]">
  <pivotTables>
    <pivotTable tabId="5" name="TablaDinámica3"/>
  </pivotTables>
  <data>
    <olap pivotCacheId="694936208">
      <levels count="2">
        <level uniqueName="[DATOS].[NECESARIO].[(All)]" sourceCaption="(All)" count="0"/>
        <level uniqueName="[DATOS].[NECESARIO].[NECESARIO]" sourceCaption="NECESARIO" count="2">
          <ranges>
            <range startItem="0">
              <i n="[DATOS].[NECESARIO].&amp;[NO]" c="NO"/>
              <i n="[DATOS].[NECESARIO].&amp;[SI]" c="SI"/>
            </range>
          </ranges>
        </level>
      </levels>
      <selections count="1">
        <selection n="[DATOS].[NECESARIO].[All]"/>
      </selections>
    </olap>
  </data>
</slicerCacheDefinition>
</file>

<file path=xl/slicerCaches/slicerCache4.xml><?xml version="1.0" encoding="utf-8"?>
<slicerCacheDefinition xmlns="http://schemas.microsoft.com/office/spreadsheetml/2009/9/main" xmlns:mc="http://schemas.openxmlformats.org/markup-compatibility/2006" xmlns:x="http://schemas.openxmlformats.org/spreadsheetml/2006/main" xmlns:xr10="http://schemas.microsoft.com/office/spreadsheetml/2016/revision10" mc:Ignorable="x xr10" name="SegmentaciónDeDatos_CATEGORIA1" xr10:uid="{2B26194A-8E49-4125-89DC-41C37172064A}" sourceName="[DATOS].[CATEGORIA]">
  <pivotTables>
    <pivotTable tabId="5" name="TablaDinámica3"/>
  </pivotTables>
  <data>
    <olap pivotCacheId="694936208">
      <levels count="2">
        <level uniqueName="[DATOS].[CATEGORIA].[(All)]" sourceCaption="(All)" count="0"/>
        <level uniqueName="[DATOS].[CATEGORIA].[CATEGORIA]" sourceCaption="CATEGORIA" count="9">
          <ranges>
            <range startItem="0">
              <i n="[DATOS].[CATEGORIA].&amp;[ALQUILER]" c="ALQUILER"/>
              <i n="[DATOS].[CATEGORIA].&amp;[CINE]" c="CINE"/>
              <i n="[DATOS].[CATEGORIA].&amp;[COLEGIO]" c="COLEGIO"/>
              <i n="[DATOS].[CATEGORIA].&amp;[COMIDA]" c="COMIDA"/>
              <i n="[DATOS].[CATEGORIA].&amp;[DISCOTECA]" c="DISCOTECA"/>
              <i n="[DATOS].[CATEGORIA].&amp;[PASEO]" c="PASEO"/>
              <i n="[DATOS].[CATEGORIA].&amp;[SALARIO]" c="SALARIO"/>
              <i n="[DATOS].[CATEGORIA].&amp;[TRABAJO EXTRA]" c="TRABAJO EXTRA"/>
              <i n="[DATOS].[CATEGORIA].&amp;[ZAPATOS]" c="ZAPATOS"/>
            </range>
          </ranges>
        </level>
      </levels>
      <selections count="1">
        <selection n="[DATOS].[CATEGORIA].[All]"/>
      </selections>
    </olap>
  </data>
</slicerCacheDefinition>
</file>

<file path=xl/slicerCaches/slicerCache5.xml><?xml version="1.0" encoding="utf-8"?>
<slicerCacheDefinition xmlns="http://schemas.microsoft.com/office/spreadsheetml/2009/9/main" xmlns:mc="http://schemas.openxmlformats.org/markup-compatibility/2006" xmlns:x="http://schemas.openxmlformats.org/spreadsheetml/2006/main" xmlns:xr10="http://schemas.microsoft.com/office/spreadsheetml/2016/revision10" mc:Ignorable="x xr10" name="SegmentaciónDeDatos_MES" xr10:uid="{F2CF76FF-55FC-4E67-B917-57833C9EDBC2}" sourceName="MES">
  <extLst>
    <x:ext xmlns:x15="http://schemas.microsoft.com/office/spreadsheetml/2010/11/main" uri="{2F2917AC-EB37-4324-AD4E-5DD8C200BD13}">
      <x15:tableSlicerCache tableId="3" column="1"/>
    </x:ext>
  </extLst>
</slicerCacheDefinition>
</file>

<file path=xl/slicerCaches/slicerCache6.xml><?xml version="1.0" encoding="utf-8"?>
<slicerCacheDefinition xmlns="http://schemas.microsoft.com/office/spreadsheetml/2009/9/main" xmlns:mc="http://schemas.openxmlformats.org/markup-compatibility/2006" xmlns:x="http://schemas.openxmlformats.org/spreadsheetml/2006/main" xmlns:xr10="http://schemas.microsoft.com/office/spreadsheetml/2016/revision10" mc:Ignorable="x xr10" name="SegmentaciónDeDatos_AÑO" xr10:uid="{C3513468-BD31-42AD-A3DA-B4602A12E31D}" sourceName="AÑO">
  <extLst>
    <x:ext xmlns:x15="http://schemas.microsoft.com/office/spreadsheetml/2010/11/main" uri="{2F2917AC-EB37-4324-AD4E-5DD8C200BD13}">
      <x15:tableSlicerCache tableId="3" column="2"/>
    </x:ext>
  </extLst>
</slicerCacheDefinition>
</file>

<file path=xl/slicers/slicer1.xml><?xml version="1.0" encoding="utf-8"?>
<slicers xmlns="http://schemas.microsoft.com/office/spreadsheetml/2009/9/main" xmlns:mc="http://schemas.openxmlformats.org/markup-compatibility/2006" xmlns:x="http://schemas.openxmlformats.org/spreadsheetml/2006/main" xmlns:xr10="http://schemas.microsoft.com/office/spreadsheetml/2016/revision10" mc:Ignorable="x xr10">
  <slicer name="MES" xr10:uid="{C5ED542F-903E-4389-89D3-EB8A58D109F4}" cache="SegmentaciónDeDatos_MES" caption="MES" columnCount="4" rowHeight="241300"/>
  <slicer name="AÑO" xr10:uid="{33EB7272-1F26-4212-AD97-EDA98F889361}" cache="SegmentaciónDeDatos_AÑO" caption="AÑO" columnCount="3" rowHeight="241300"/>
</slicers>
</file>

<file path=xl/slicers/slicer2.xml><?xml version="1.0" encoding="utf-8"?>
<slicers xmlns="http://schemas.microsoft.com/office/spreadsheetml/2009/9/main" xmlns:mc="http://schemas.openxmlformats.org/markup-compatibility/2006" xmlns:x="http://schemas.openxmlformats.org/spreadsheetml/2006/main" xmlns:xr10="http://schemas.microsoft.com/office/spreadsheetml/2016/revision10" mc:Ignorable="x xr10">
  <slicer name="AÑO 2" xr10:uid="{49F9F37C-CB13-4442-9905-53B09B33B9E6}" cache="SegmentaciónDeDatos_AÑO2" caption="AÑO" columnCount="3" level="1" rowHeight="241300"/>
  <slicer name="MES 1" xr10:uid="{1D3D1BE6-273E-4B30-A604-3C66D3A170F3}" cache="SegmentaciónDeDatos_MES2" caption="MES" columnCount="3" level="1" rowHeight="241300"/>
  <slicer name="NECESARIO 1" xr10:uid="{B8C1B32E-5B7F-45B8-9CF3-DF5632DC81CD}" cache="SegmentaciónDeDatos_NECESARIO1" caption="NECESARIO" columnCount="2" level="1" rowHeight="241300"/>
  <slicer name="CATEGORIA 1" xr10:uid="{F6E44E32-F411-493B-B342-780A4523C7E9}" cache="SegmentaciónDeDatos_CATEGORIA1" caption="CATEGORIA" level="1" rowHeight="241300"/>
</slicer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91E8AD07-FD02-4C4B-ADEC-20CC6E18E4A2}" name="DATOS" displayName="DATOS" ref="A9:H24" totalsRowShown="0" headerRowDxfId="38">
  <autoFilter ref="A9:H24" xr:uid="{91E8AD07-FD02-4C4B-ADEC-20CC6E18E4A2}"/>
  <tableColumns count="8">
    <tableColumn id="1" xr3:uid="{B23349BA-05B2-4619-B6EA-5DFA72469DE9}" name="MES" dataDxfId="37">
      <calculatedColumnFormula>UPPER(TEXT(DATOS[[#This Row],[FECHA]],"mmmm"))</calculatedColumnFormula>
    </tableColumn>
    <tableColumn id="2" xr3:uid="{8561EEC0-DAC6-4AA7-926A-1582B77DE322}" name="AÑO" dataDxfId="36">
      <calculatedColumnFormula>YEAR(DATOS[[#This Row],[FECHA]])</calculatedColumnFormula>
    </tableColumn>
    <tableColumn id="3" xr3:uid="{B6D98747-CF23-45C4-BF52-5C8B541F5F48}" name="FECHA" dataDxfId="35"/>
    <tableColumn id="4" xr3:uid="{9D2ECEE0-830D-45E9-A2ED-EFBA2B5B0DFD}" name="CATEGORIA" dataDxfId="34"/>
    <tableColumn id="5" xr3:uid="{93DAFD93-3AFE-4175-AEF1-21F32A96D176}" name="INGRESO" dataDxfId="26"/>
    <tableColumn id="6" xr3:uid="{A193F13B-B7DB-4CA6-9B07-2A489C378E1B}" name="GASTO" dataDxfId="25"/>
    <tableColumn id="7" xr3:uid="{CC84ADC2-87B9-4FC5-9A46-ACDFDEB15528}" name="NECESARIO" dataDxfId="33"/>
    <tableColumn id="8" xr3:uid="{820D3EC9-A6CC-4813-82DF-41F90D8F57D1}" name="TOTAL" dataDxfId="24">
      <calculatedColumnFormula>IF(AND(E10="",F10=""),"",E10-F10+H9)</calculatedColumnFormula>
    </tableColumn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A11A406B-814C-4117-916C-37632458E2F9}" name="CATEGORIA" displayName="CATEGORIA" ref="A1:A12" totalsRowShown="0">
  <autoFilter ref="A1:A12" xr:uid="{A11A406B-814C-4117-916C-37632458E2F9}"/>
  <tableColumns count="1">
    <tableColumn id="1" xr3:uid="{0901E39B-7C6A-40C9-97EE-817BCACABEE4}" name="CATEGORIA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microsoft.com/office/2007/relationships/slicer" Target="../slicers/slicer1.xml"/></Relationships>
</file>

<file path=xl/worksheets/_rels/sheet2.xml.rels><?xml version="1.0" encoding="UTF-8" standalone="yes"?>
<Relationships xmlns="http://schemas.openxmlformats.org/package/2006/relationships"><Relationship Id="rId3" Type="http://schemas.microsoft.com/office/2007/relationships/slicer" Target="../slicers/slicer2.xml"/><Relationship Id="rId2" Type="http://schemas.openxmlformats.org/officeDocument/2006/relationships/drawing" Target="../drawings/drawing2.xml"/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97"/>
  <sheetViews>
    <sheetView tabSelected="1" topLeftCell="C1" workbookViewId="0">
      <selection activeCell="N4" sqref="N4"/>
    </sheetView>
  </sheetViews>
  <sheetFormatPr baseColWidth="10" defaultColWidth="11.42578125" defaultRowHeight="15" x14ac:dyDescent="0.25"/>
  <cols>
    <col min="1" max="2" width="0" hidden="1" customWidth="1"/>
    <col min="3" max="3" width="14" customWidth="1"/>
    <col min="4" max="4" width="21" customWidth="1"/>
    <col min="5" max="6" width="15.140625" customWidth="1"/>
    <col min="7" max="7" width="16.7109375" customWidth="1"/>
    <col min="8" max="8" width="16" customWidth="1"/>
    <col min="9" max="9" width="5" customWidth="1"/>
    <col min="10" max="10" width="14.85546875" bestFit="1" customWidth="1"/>
    <col min="12" max="12" width="3.7109375" customWidth="1"/>
    <col min="13" max="13" width="10.140625" customWidth="1"/>
    <col min="14" max="15" width="7.28515625" customWidth="1"/>
  </cols>
  <sheetData>
    <row r="1" spans="1:12" x14ac:dyDescent="0.25">
      <c r="I1" s="26" t="s">
        <v>27</v>
      </c>
      <c r="J1" s="26"/>
      <c r="K1" s="26"/>
      <c r="L1" s="26"/>
    </row>
    <row r="2" spans="1:12" ht="15" customHeight="1" x14ac:dyDescent="0.25">
      <c r="D2" s="25" t="s">
        <v>8</v>
      </c>
      <c r="E2" s="25"/>
      <c r="F2" s="25"/>
      <c r="G2" s="25"/>
      <c r="I2" s="26"/>
      <c r="J2" s="26"/>
      <c r="K2" s="26"/>
      <c r="L2" s="26"/>
    </row>
    <row r="3" spans="1:12" ht="15" customHeight="1" x14ac:dyDescent="0.25">
      <c r="D3" s="25"/>
      <c r="E3" s="25"/>
      <c r="F3" s="25"/>
      <c r="G3" s="25"/>
      <c r="I3" s="26"/>
      <c r="J3" s="26"/>
      <c r="K3" s="26"/>
      <c r="L3" s="26"/>
    </row>
    <row r="4" spans="1:12" ht="15" customHeight="1" x14ac:dyDescent="0.25">
      <c r="D4" s="25"/>
      <c r="E4" s="25"/>
      <c r="F4" s="25"/>
      <c r="G4" s="25"/>
    </row>
    <row r="5" spans="1:12" x14ac:dyDescent="0.25">
      <c r="G5" s="6" t="s">
        <v>22</v>
      </c>
      <c r="H5" s="8">
        <f>SUM(E:E)</f>
        <v>20100</v>
      </c>
    </row>
    <row r="6" spans="1:12" x14ac:dyDescent="0.25">
      <c r="D6" s="6"/>
      <c r="E6" s="7"/>
      <c r="G6" s="6" t="s">
        <v>23</v>
      </c>
      <c r="H6" s="8">
        <f>SUM(F:F)</f>
        <v>5460</v>
      </c>
    </row>
    <row r="7" spans="1:12" x14ac:dyDescent="0.25">
      <c r="G7" s="6" t="s">
        <v>9</v>
      </c>
      <c r="H7" s="8">
        <f>H5-H6</f>
        <v>14640</v>
      </c>
    </row>
    <row r="8" spans="1:12" ht="15.75" thickBot="1" x14ac:dyDescent="0.3"/>
    <row r="9" spans="1:12" ht="15.75" thickBot="1" x14ac:dyDescent="0.3">
      <c r="A9" s="10" t="s">
        <v>6</v>
      </c>
      <c r="B9" s="11" t="s">
        <v>26</v>
      </c>
      <c r="C9" s="10" t="s">
        <v>0</v>
      </c>
      <c r="D9" s="11" t="s">
        <v>1</v>
      </c>
      <c r="E9" s="10" t="s">
        <v>2</v>
      </c>
      <c r="F9" s="11" t="s">
        <v>3</v>
      </c>
      <c r="G9" s="10" t="s">
        <v>4</v>
      </c>
      <c r="H9" s="11" t="s">
        <v>5</v>
      </c>
      <c r="J9" s="1" t="s">
        <v>6</v>
      </c>
      <c r="K9" s="1" t="s">
        <v>7</v>
      </c>
    </row>
    <row r="10" spans="1:12" x14ac:dyDescent="0.25">
      <c r="A10" t="str">
        <f>UPPER(TEXT(DATOS[[#This Row],[FECHA]],"mmmm"))</f>
        <v>NOVIEMBRE</v>
      </c>
      <c r="B10">
        <f>YEAR(DATOS[[#This Row],[FECHA]])</f>
        <v>2023</v>
      </c>
      <c r="C10" s="22">
        <v>45231</v>
      </c>
      <c r="D10" s="12" t="s">
        <v>10</v>
      </c>
      <c r="E10" s="27">
        <v>3000</v>
      </c>
      <c r="F10" s="27"/>
      <c r="G10" s="13" t="s">
        <v>16</v>
      </c>
      <c r="H10" s="31">
        <f>IF(AND(E10="",F10=""),"",E10-F10)</f>
        <v>3000</v>
      </c>
    </row>
    <row r="11" spans="1:12" x14ac:dyDescent="0.25">
      <c r="A11" t="str">
        <f>UPPER(TEXT(DATOS[[#This Row],[FECHA]],"mmmm"))</f>
        <v>NOVIEMBRE</v>
      </c>
      <c r="B11">
        <f>YEAR(DATOS[[#This Row],[FECHA]])</f>
        <v>2023</v>
      </c>
      <c r="C11" s="23">
        <v>45232</v>
      </c>
      <c r="D11" s="14" t="s">
        <v>12</v>
      </c>
      <c r="E11" s="28"/>
      <c r="F11" s="28">
        <v>100</v>
      </c>
      <c r="G11" s="15" t="s">
        <v>16</v>
      </c>
      <c r="H11" s="32">
        <f>IF(AND(E11="",F11=""),"",E11-F11+H10)</f>
        <v>2900</v>
      </c>
    </row>
    <row r="12" spans="1:12" x14ac:dyDescent="0.25">
      <c r="A12" t="str">
        <f>UPPER(TEXT(DATOS[[#This Row],[FECHA]],"mmmm"))</f>
        <v>NOVIEMBRE</v>
      </c>
      <c r="B12">
        <f>YEAR(DATOS[[#This Row],[FECHA]])</f>
        <v>2023</v>
      </c>
      <c r="C12" s="22">
        <v>45233</v>
      </c>
      <c r="D12" s="17" t="s">
        <v>13</v>
      </c>
      <c r="E12" s="29"/>
      <c r="F12" s="29">
        <v>600</v>
      </c>
      <c r="G12" s="18" t="s">
        <v>16</v>
      </c>
      <c r="H12" s="33">
        <f t="shared" ref="H12:H18" si="0">IF(AND(E12="",F12=""),"",E12-F12+H11)</f>
        <v>2300</v>
      </c>
    </row>
    <row r="13" spans="1:12" x14ac:dyDescent="0.25">
      <c r="A13" t="str">
        <f>UPPER(TEXT(DATOS[[#This Row],[FECHA]],"mmmm"))</f>
        <v>NOVIEMBRE</v>
      </c>
      <c r="B13">
        <f>YEAR(DATOS[[#This Row],[FECHA]])</f>
        <v>2023</v>
      </c>
      <c r="C13" s="23">
        <v>45234</v>
      </c>
      <c r="D13" s="14" t="s">
        <v>14</v>
      </c>
      <c r="E13" s="28"/>
      <c r="F13" s="28">
        <v>30</v>
      </c>
      <c r="G13" s="15" t="s">
        <v>17</v>
      </c>
      <c r="H13" s="32">
        <f t="shared" si="0"/>
        <v>2270</v>
      </c>
    </row>
    <row r="14" spans="1:12" x14ac:dyDescent="0.25">
      <c r="A14" t="str">
        <f>UPPER(TEXT(DATOS[[#This Row],[FECHA]],"mmmm"))</f>
        <v>NOVIEMBRE</v>
      </c>
      <c r="B14">
        <f>YEAR(DATOS[[#This Row],[FECHA]])</f>
        <v>2023</v>
      </c>
      <c r="C14" s="22">
        <v>45235</v>
      </c>
      <c r="D14" s="17" t="s">
        <v>15</v>
      </c>
      <c r="E14" s="29">
        <v>600</v>
      </c>
      <c r="F14" s="29"/>
      <c r="G14" s="18" t="s">
        <v>16</v>
      </c>
      <c r="H14" s="33">
        <f t="shared" si="0"/>
        <v>2870</v>
      </c>
    </row>
    <row r="15" spans="1:12" x14ac:dyDescent="0.25">
      <c r="A15" t="str">
        <f>UPPER(TEXT(DATOS[[#This Row],[FECHA]],"mmmm"))</f>
        <v>DICIEMBRE</v>
      </c>
      <c r="B15">
        <f>YEAR(DATOS[[#This Row],[FECHA]])</f>
        <v>2023</v>
      </c>
      <c r="C15" s="23">
        <v>45261</v>
      </c>
      <c r="D15" s="14" t="s">
        <v>10</v>
      </c>
      <c r="E15" s="28">
        <v>5000</v>
      </c>
      <c r="F15" s="28">
        <v>10</v>
      </c>
      <c r="G15" s="15" t="s">
        <v>17</v>
      </c>
      <c r="H15" s="32">
        <f t="shared" si="0"/>
        <v>7860</v>
      </c>
    </row>
    <row r="16" spans="1:12" x14ac:dyDescent="0.25">
      <c r="A16" t="str">
        <f>UPPER(TEXT(DATOS[[#This Row],[FECHA]],"mmmm"))</f>
        <v>DICIEMBRE</v>
      </c>
      <c r="B16">
        <f>YEAR(DATOS[[#This Row],[FECHA]])</f>
        <v>2023</v>
      </c>
      <c r="C16" s="22">
        <v>45262</v>
      </c>
      <c r="D16" s="17" t="s">
        <v>19</v>
      </c>
      <c r="E16" s="29"/>
      <c r="F16" s="29">
        <v>120</v>
      </c>
      <c r="G16" s="18" t="s">
        <v>17</v>
      </c>
      <c r="H16" s="33">
        <f t="shared" si="0"/>
        <v>7740</v>
      </c>
    </row>
    <row r="17" spans="1:15" ht="18.75" customHeight="1" x14ac:dyDescent="0.25">
      <c r="A17" t="str">
        <f>UPPER(TEXT(DATOS[[#This Row],[FECHA]],"mmmm"))</f>
        <v>DICIEMBRE</v>
      </c>
      <c r="B17">
        <f>YEAR(DATOS[[#This Row],[FECHA]])</f>
        <v>2023</v>
      </c>
      <c r="C17" s="23">
        <v>45263</v>
      </c>
      <c r="D17" s="14" t="s">
        <v>20</v>
      </c>
      <c r="E17" s="28"/>
      <c r="F17" s="28">
        <v>40</v>
      </c>
      <c r="G17" s="15" t="s">
        <v>17</v>
      </c>
      <c r="H17" s="32">
        <f t="shared" si="0"/>
        <v>7700</v>
      </c>
      <c r="J17" s="35" t="s">
        <v>31</v>
      </c>
      <c r="K17" s="35"/>
      <c r="L17" s="35"/>
      <c r="M17" s="35"/>
      <c r="N17" s="35"/>
      <c r="O17" s="35"/>
    </row>
    <row r="18" spans="1:15" ht="15" customHeight="1" x14ac:dyDescent="0.25">
      <c r="A18" t="str">
        <f>UPPER(TEXT(DATOS[[#This Row],[FECHA]],"mmmm"))</f>
        <v>DICIEMBRE</v>
      </c>
      <c r="B18">
        <f>YEAR(DATOS[[#This Row],[FECHA]])</f>
        <v>2023</v>
      </c>
      <c r="C18" s="22">
        <v>45264</v>
      </c>
      <c r="D18" s="9" t="s">
        <v>21</v>
      </c>
      <c r="E18" s="30"/>
      <c r="F18" s="30">
        <v>60</v>
      </c>
      <c r="G18" s="19" t="s">
        <v>16</v>
      </c>
      <c r="H18" s="34">
        <f t="shared" si="0"/>
        <v>7640</v>
      </c>
      <c r="J18" s="35"/>
      <c r="K18" s="35"/>
      <c r="L18" s="35"/>
      <c r="M18" s="35"/>
      <c r="N18" s="35"/>
      <c r="O18" s="35"/>
    </row>
    <row r="19" spans="1:15" ht="15" customHeight="1" x14ac:dyDescent="0.25">
      <c r="A19" s="20" t="str">
        <f>UPPER(TEXT(DATOS[[#This Row],[FECHA]],"mmmm"))</f>
        <v>DICIEMBRE</v>
      </c>
      <c r="B19" s="20">
        <f>YEAR(DATOS[[#This Row],[FECHA]])</f>
        <v>2023</v>
      </c>
      <c r="C19" s="21">
        <v>45265</v>
      </c>
      <c r="D19" s="17" t="s">
        <v>15</v>
      </c>
      <c r="E19" s="29">
        <v>3500</v>
      </c>
      <c r="F19" s="29"/>
      <c r="G19" s="18" t="s">
        <v>16</v>
      </c>
      <c r="H19" s="33">
        <f t="shared" ref="H19:H24" si="1">IF(AND(E19="",F19=""),"",E19-F19+H18)</f>
        <v>11140</v>
      </c>
      <c r="J19" s="35"/>
      <c r="K19" s="35"/>
      <c r="L19" s="35"/>
      <c r="M19" s="35"/>
      <c r="N19" s="35"/>
      <c r="O19" s="35"/>
    </row>
    <row r="20" spans="1:15" ht="15" customHeight="1" x14ac:dyDescent="0.25">
      <c r="A20" s="20" t="str">
        <f>UPPER(TEXT(DATOS[[#This Row],[FECHA]],"mmmm"))</f>
        <v>ENERO</v>
      </c>
      <c r="B20" s="20">
        <f>YEAR(DATOS[[#This Row],[FECHA]])</f>
        <v>2024</v>
      </c>
      <c r="C20" s="16">
        <v>45292</v>
      </c>
      <c r="D20" s="17" t="s">
        <v>10</v>
      </c>
      <c r="E20" s="29">
        <v>6000</v>
      </c>
      <c r="F20" s="29">
        <v>1000</v>
      </c>
      <c r="G20" s="18" t="s">
        <v>16</v>
      </c>
      <c r="H20" s="33">
        <f t="shared" si="1"/>
        <v>16140</v>
      </c>
      <c r="J20" s="35"/>
      <c r="K20" s="35"/>
      <c r="L20" s="35"/>
      <c r="M20" s="35"/>
      <c r="N20" s="35"/>
      <c r="O20" s="35"/>
    </row>
    <row r="21" spans="1:15" ht="15" customHeight="1" x14ac:dyDescent="0.25">
      <c r="A21" s="20" t="str">
        <f>UPPER(TEXT(DATOS[[#This Row],[FECHA]],"mmmm"))</f>
        <v>ENERO</v>
      </c>
      <c r="B21" s="20">
        <f>YEAR(DATOS[[#This Row],[FECHA]])</f>
        <v>2024</v>
      </c>
      <c r="C21" s="16">
        <v>45293</v>
      </c>
      <c r="D21" s="17" t="s">
        <v>11</v>
      </c>
      <c r="E21" s="29"/>
      <c r="F21" s="29">
        <v>500</v>
      </c>
      <c r="G21" s="18" t="s">
        <v>16</v>
      </c>
      <c r="H21" s="33">
        <f t="shared" si="1"/>
        <v>15640</v>
      </c>
      <c r="J21" s="35"/>
      <c r="K21" s="35"/>
      <c r="L21" s="35"/>
      <c r="M21" s="35"/>
      <c r="N21" s="35"/>
      <c r="O21" s="35"/>
    </row>
    <row r="22" spans="1:15" ht="15" customHeight="1" x14ac:dyDescent="0.25">
      <c r="A22" s="20" t="str">
        <f>UPPER(TEXT(DATOS[[#This Row],[FECHA]],"mmmm"))</f>
        <v>ENERO</v>
      </c>
      <c r="B22" s="20">
        <f>YEAR(DATOS[[#This Row],[FECHA]])</f>
        <v>2024</v>
      </c>
      <c r="C22" s="16">
        <v>45306</v>
      </c>
      <c r="D22" s="17" t="s">
        <v>13</v>
      </c>
      <c r="E22" s="29"/>
      <c r="F22" s="29">
        <v>1000</v>
      </c>
      <c r="G22" s="18" t="s">
        <v>16</v>
      </c>
      <c r="H22" s="33">
        <f t="shared" si="1"/>
        <v>14640</v>
      </c>
      <c r="J22" s="36"/>
      <c r="K22" s="36"/>
      <c r="L22" s="36"/>
      <c r="M22" s="36"/>
      <c r="N22" s="36"/>
      <c r="O22" s="36"/>
    </row>
    <row r="23" spans="1:15" x14ac:dyDescent="0.25">
      <c r="A23" s="20" t="str">
        <f>UPPER(TEXT(DATOS[[#This Row],[FECHA]],"mmmm"))</f>
        <v>ENERO</v>
      </c>
      <c r="B23" s="20">
        <f>YEAR(DATOS[[#This Row],[FECHA]])</f>
        <v>2024</v>
      </c>
      <c r="C23" s="16">
        <v>45307</v>
      </c>
      <c r="D23" s="17" t="s">
        <v>19</v>
      </c>
      <c r="E23" s="29"/>
      <c r="F23" s="29">
        <v>2000</v>
      </c>
      <c r="G23" s="18" t="s">
        <v>17</v>
      </c>
      <c r="H23" s="33">
        <f t="shared" si="1"/>
        <v>12640</v>
      </c>
    </row>
    <row r="24" spans="1:15" x14ac:dyDescent="0.25">
      <c r="A24" s="20" t="str">
        <f>UPPER(TEXT(DATOS[[#This Row],[FECHA]],"mmmm"))</f>
        <v>ENERO</v>
      </c>
      <c r="B24" s="20">
        <f>YEAR(DATOS[[#This Row],[FECHA]])</f>
        <v>2024</v>
      </c>
      <c r="C24" s="16">
        <v>45311</v>
      </c>
      <c r="D24" s="17" t="s">
        <v>15</v>
      </c>
      <c r="E24" s="29">
        <v>2000</v>
      </c>
      <c r="F24" s="29"/>
      <c r="G24" s="18" t="s">
        <v>16</v>
      </c>
      <c r="H24" s="33">
        <f t="shared" si="1"/>
        <v>14640</v>
      </c>
    </row>
    <row r="25" spans="1:15" x14ac:dyDescent="0.25">
      <c r="E25" s="3"/>
      <c r="F25" s="3"/>
      <c r="G25" s="2"/>
      <c r="H25" s="3"/>
    </row>
    <row r="26" spans="1:15" x14ac:dyDescent="0.25">
      <c r="E26" s="3"/>
      <c r="F26" s="3"/>
      <c r="G26" s="2"/>
      <c r="H26" s="3"/>
    </row>
    <row r="27" spans="1:15" x14ac:dyDescent="0.25">
      <c r="E27" s="3"/>
      <c r="F27" s="3"/>
      <c r="G27" s="2"/>
      <c r="H27" s="3"/>
    </row>
    <row r="28" spans="1:15" x14ac:dyDescent="0.25">
      <c r="E28" s="3"/>
      <c r="F28" s="3"/>
      <c r="G28" s="2"/>
      <c r="H28" s="3"/>
    </row>
    <row r="29" spans="1:15" x14ac:dyDescent="0.25">
      <c r="E29" s="3"/>
      <c r="F29" s="3"/>
      <c r="G29" s="2"/>
      <c r="H29" s="3"/>
    </row>
    <row r="30" spans="1:15" x14ac:dyDescent="0.25">
      <c r="E30" s="3"/>
      <c r="F30" s="3"/>
      <c r="G30" s="2"/>
      <c r="H30" s="3"/>
    </row>
    <row r="31" spans="1:15" x14ac:dyDescent="0.25">
      <c r="E31" s="3"/>
      <c r="F31" s="3"/>
      <c r="G31" s="2"/>
      <c r="H31" s="3"/>
    </row>
    <row r="32" spans="1:15" x14ac:dyDescent="0.25">
      <c r="E32" s="3"/>
      <c r="F32" s="3"/>
      <c r="G32" s="2"/>
      <c r="H32" s="3"/>
    </row>
    <row r="33" spans="5:8" x14ac:dyDescent="0.25">
      <c r="E33" s="3"/>
      <c r="F33" s="3"/>
      <c r="G33" s="2"/>
      <c r="H33" s="3"/>
    </row>
    <row r="34" spans="5:8" x14ac:dyDescent="0.25">
      <c r="E34" s="3"/>
      <c r="F34" s="3"/>
      <c r="G34" s="2"/>
      <c r="H34" s="3"/>
    </row>
    <row r="35" spans="5:8" x14ac:dyDescent="0.25">
      <c r="E35" s="3"/>
      <c r="F35" s="3"/>
      <c r="G35" s="2"/>
      <c r="H35" s="3"/>
    </row>
    <row r="36" spans="5:8" x14ac:dyDescent="0.25">
      <c r="E36" s="3"/>
      <c r="F36" s="3"/>
      <c r="G36" s="2"/>
      <c r="H36" s="3"/>
    </row>
    <row r="37" spans="5:8" x14ac:dyDescent="0.25">
      <c r="E37" s="3"/>
      <c r="F37" s="3"/>
      <c r="G37" s="2"/>
      <c r="H37" s="3"/>
    </row>
    <row r="38" spans="5:8" x14ac:dyDescent="0.25">
      <c r="E38" s="3"/>
      <c r="F38" s="3"/>
      <c r="G38" s="2"/>
      <c r="H38" s="3"/>
    </row>
    <row r="39" spans="5:8" x14ac:dyDescent="0.25">
      <c r="E39" s="3"/>
      <c r="F39" s="3"/>
      <c r="G39" s="2"/>
      <c r="H39" s="3"/>
    </row>
    <row r="40" spans="5:8" x14ac:dyDescent="0.25">
      <c r="E40" s="3"/>
      <c r="F40" s="3"/>
      <c r="G40" s="2"/>
      <c r="H40" s="3"/>
    </row>
    <row r="41" spans="5:8" x14ac:dyDescent="0.25">
      <c r="E41" s="3"/>
      <c r="F41" s="3"/>
      <c r="G41" s="2"/>
      <c r="H41" s="3"/>
    </row>
    <row r="42" spans="5:8" x14ac:dyDescent="0.25">
      <c r="E42" s="3"/>
      <c r="F42" s="3"/>
      <c r="G42" s="2"/>
      <c r="H42" s="3"/>
    </row>
    <row r="43" spans="5:8" x14ac:dyDescent="0.25">
      <c r="E43" s="3"/>
      <c r="F43" s="3"/>
      <c r="G43" s="2"/>
      <c r="H43" s="3"/>
    </row>
    <row r="44" spans="5:8" x14ac:dyDescent="0.25">
      <c r="E44" s="3"/>
      <c r="F44" s="3"/>
      <c r="G44" s="2"/>
      <c r="H44" s="3"/>
    </row>
    <row r="45" spans="5:8" x14ac:dyDescent="0.25">
      <c r="E45" s="3"/>
      <c r="F45" s="3"/>
      <c r="G45" s="2"/>
      <c r="H45" s="3"/>
    </row>
    <row r="46" spans="5:8" x14ac:dyDescent="0.25">
      <c r="E46" s="3"/>
      <c r="F46" s="3"/>
      <c r="G46" s="2"/>
      <c r="H46" s="3"/>
    </row>
    <row r="47" spans="5:8" x14ac:dyDescent="0.25">
      <c r="E47" s="3"/>
      <c r="F47" s="3"/>
      <c r="G47" s="2"/>
      <c r="H47" s="3"/>
    </row>
    <row r="48" spans="5:8" x14ac:dyDescent="0.25">
      <c r="E48" s="3"/>
      <c r="F48" s="3"/>
      <c r="G48" s="2"/>
      <c r="H48" s="3"/>
    </row>
    <row r="49" spans="5:8" x14ac:dyDescent="0.25">
      <c r="E49" s="3"/>
      <c r="F49" s="3"/>
      <c r="G49" s="2"/>
      <c r="H49" s="3"/>
    </row>
    <row r="50" spans="5:8" x14ac:dyDescent="0.25">
      <c r="E50" s="3"/>
      <c r="F50" s="3"/>
      <c r="G50" s="2"/>
      <c r="H50" s="3"/>
    </row>
    <row r="51" spans="5:8" x14ac:dyDescent="0.25">
      <c r="E51" s="3"/>
      <c r="F51" s="3"/>
      <c r="G51" s="2"/>
      <c r="H51" s="3"/>
    </row>
    <row r="52" spans="5:8" x14ac:dyDescent="0.25">
      <c r="E52" s="3"/>
      <c r="F52" s="3"/>
      <c r="G52" s="2"/>
      <c r="H52" s="3"/>
    </row>
    <row r="53" spans="5:8" x14ac:dyDescent="0.25">
      <c r="E53" s="3"/>
      <c r="F53" s="3"/>
      <c r="G53" s="2"/>
      <c r="H53" s="3"/>
    </row>
    <row r="54" spans="5:8" x14ac:dyDescent="0.25">
      <c r="E54" s="3"/>
      <c r="F54" s="3"/>
      <c r="G54" s="2"/>
      <c r="H54" s="3"/>
    </row>
    <row r="55" spans="5:8" x14ac:dyDescent="0.25">
      <c r="E55" s="3"/>
      <c r="F55" s="3"/>
      <c r="G55" s="2"/>
      <c r="H55" s="3"/>
    </row>
    <row r="56" spans="5:8" x14ac:dyDescent="0.25">
      <c r="E56" s="3"/>
      <c r="F56" s="3"/>
      <c r="G56" s="2"/>
      <c r="H56" s="3"/>
    </row>
    <row r="57" spans="5:8" x14ac:dyDescent="0.25">
      <c r="E57" s="3"/>
      <c r="F57" s="3"/>
      <c r="G57" s="2"/>
      <c r="H57" s="3"/>
    </row>
    <row r="58" spans="5:8" x14ac:dyDescent="0.25">
      <c r="E58" s="3"/>
      <c r="F58" s="3"/>
      <c r="G58" s="2"/>
      <c r="H58" s="3"/>
    </row>
    <row r="59" spans="5:8" x14ac:dyDescent="0.25">
      <c r="E59" s="3"/>
      <c r="F59" s="3"/>
      <c r="G59" s="2"/>
      <c r="H59" s="3"/>
    </row>
    <row r="60" spans="5:8" x14ac:dyDescent="0.25">
      <c r="E60" s="3"/>
      <c r="F60" s="3"/>
      <c r="G60" s="2"/>
      <c r="H60" s="3"/>
    </row>
    <row r="61" spans="5:8" x14ac:dyDescent="0.25">
      <c r="E61" s="3"/>
      <c r="F61" s="3"/>
      <c r="G61" s="2"/>
      <c r="H61" s="3"/>
    </row>
    <row r="62" spans="5:8" x14ac:dyDescent="0.25">
      <c r="E62" s="3"/>
      <c r="F62" s="3"/>
      <c r="G62" s="2"/>
      <c r="H62" s="3"/>
    </row>
    <row r="63" spans="5:8" x14ac:dyDescent="0.25">
      <c r="E63" s="3"/>
      <c r="F63" s="3"/>
      <c r="G63" s="2"/>
      <c r="H63" s="3"/>
    </row>
    <row r="64" spans="5:8" x14ac:dyDescent="0.25">
      <c r="E64" s="3"/>
      <c r="F64" s="3"/>
      <c r="G64" s="2"/>
      <c r="H64" s="3"/>
    </row>
    <row r="65" spans="5:8" x14ac:dyDescent="0.25">
      <c r="E65" s="3"/>
      <c r="F65" s="3"/>
      <c r="G65" s="2"/>
      <c r="H65" s="3"/>
    </row>
    <row r="66" spans="5:8" x14ac:dyDescent="0.25">
      <c r="E66" s="3"/>
      <c r="F66" s="3"/>
      <c r="G66" s="2"/>
      <c r="H66" s="3"/>
    </row>
    <row r="67" spans="5:8" x14ac:dyDescent="0.25">
      <c r="E67" s="3"/>
      <c r="F67" s="3"/>
      <c r="G67" s="2"/>
      <c r="H67" s="3"/>
    </row>
    <row r="68" spans="5:8" x14ac:dyDescent="0.25">
      <c r="E68" s="3"/>
      <c r="F68" s="3"/>
      <c r="G68" s="2"/>
      <c r="H68" s="3"/>
    </row>
    <row r="69" spans="5:8" x14ac:dyDescent="0.25">
      <c r="E69" s="3"/>
      <c r="F69" s="3"/>
      <c r="G69" s="2"/>
      <c r="H69" s="3"/>
    </row>
    <row r="70" spans="5:8" x14ac:dyDescent="0.25">
      <c r="E70" s="3"/>
      <c r="F70" s="3"/>
      <c r="G70" s="2"/>
      <c r="H70" s="3"/>
    </row>
    <row r="71" spans="5:8" x14ac:dyDescent="0.25">
      <c r="E71" s="3"/>
      <c r="F71" s="3"/>
      <c r="G71" s="2"/>
      <c r="H71" s="3"/>
    </row>
    <row r="72" spans="5:8" x14ac:dyDescent="0.25">
      <c r="E72" s="3"/>
      <c r="F72" s="3"/>
      <c r="G72" s="2"/>
      <c r="H72" s="3"/>
    </row>
    <row r="73" spans="5:8" x14ac:dyDescent="0.25">
      <c r="E73" s="3"/>
      <c r="F73" s="3"/>
      <c r="G73" s="2"/>
      <c r="H73" s="3"/>
    </row>
    <row r="74" spans="5:8" x14ac:dyDescent="0.25">
      <c r="E74" s="3"/>
      <c r="F74" s="3"/>
      <c r="G74" s="2"/>
      <c r="H74" s="3"/>
    </row>
    <row r="75" spans="5:8" x14ac:dyDescent="0.25">
      <c r="E75" s="3"/>
      <c r="F75" s="3"/>
      <c r="G75" s="2"/>
      <c r="H75" s="3"/>
    </row>
    <row r="76" spans="5:8" x14ac:dyDescent="0.25">
      <c r="E76" s="3"/>
      <c r="F76" s="3"/>
      <c r="G76" s="2"/>
      <c r="H76" s="3"/>
    </row>
    <row r="77" spans="5:8" x14ac:dyDescent="0.25">
      <c r="E77" s="3"/>
      <c r="F77" s="3"/>
      <c r="G77" s="2"/>
      <c r="H77" s="3"/>
    </row>
    <row r="78" spans="5:8" x14ac:dyDescent="0.25">
      <c r="E78" s="3"/>
      <c r="F78" s="3"/>
      <c r="G78" s="2"/>
      <c r="H78" s="3"/>
    </row>
    <row r="79" spans="5:8" x14ac:dyDescent="0.25">
      <c r="E79" s="3"/>
      <c r="F79" s="3"/>
      <c r="G79" s="2"/>
      <c r="H79" s="3"/>
    </row>
    <row r="80" spans="5:8" x14ac:dyDescent="0.25">
      <c r="E80" s="3"/>
      <c r="F80" s="3"/>
      <c r="G80" s="2"/>
      <c r="H80" s="3"/>
    </row>
    <row r="81" spans="5:8" x14ac:dyDescent="0.25">
      <c r="E81" s="3"/>
      <c r="F81" s="3"/>
      <c r="G81" s="2"/>
      <c r="H81" s="3"/>
    </row>
    <row r="82" spans="5:8" x14ac:dyDescent="0.25">
      <c r="E82" s="3"/>
      <c r="F82" s="3"/>
      <c r="G82" s="2"/>
      <c r="H82" s="3"/>
    </row>
    <row r="83" spans="5:8" x14ac:dyDescent="0.25">
      <c r="E83" s="3"/>
      <c r="F83" s="3"/>
      <c r="G83" s="2"/>
      <c r="H83" s="3"/>
    </row>
    <row r="84" spans="5:8" x14ac:dyDescent="0.25">
      <c r="E84" s="3"/>
      <c r="F84" s="3"/>
      <c r="G84" s="2"/>
      <c r="H84" s="3"/>
    </row>
    <row r="85" spans="5:8" x14ac:dyDescent="0.25">
      <c r="E85" s="3"/>
      <c r="F85" s="3"/>
      <c r="G85" s="2"/>
      <c r="H85" s="3"/>
    </row>
    <row r="86" spans="5:8" x14ac:dyDescent="0.25">
      <c r="E86" s="3"/>
      <c r="F86" s="3"/>
      <c r="G86" s="2"/>
      <c r="H86" s="3"/>
    </row>
    <row r="87" spans="5:8" x14ac:dyDescent="0.25">
      <c r="E87" s="3"/>
      <c r="F87" s="3"/>
      <c r="G87" s="2"/>
      <c r="H87" s="3"/>
    </row>
    <row r="88" spans="5:8" x14ac:dyDescent="0.25">
      <c r="E88" s="3"/>
      <c r="F88" s="3"/>
      <c r="G88" s="2"/>
      <c r="H88" s="3"/>
    </row>
    <row r="89" spans="5:8" x14ac:dyDescent="0.25">
      <c r="E89" s="3"/>
      <c r="F89" s="3"/>
      <c r="G89" s="2"/>
      <c r="H89" s="3"/>
    </row>
    <row r="90" spans="5:8" x14ac:dyDescent="0.25">
      <c r="E90" s="3"/>
      <c r="F90" s="3"/>
      <c r="G90" s="2"/>
      <c r="H90" s="3"/>
    </row>
    <row r="91" spans="5:8" x14ac:dyDescent="0.25">
      <c r="E91" s="3"/>
      <c r="F91" s="3"/>
      <c r="G91" s="2"/>
      <c r="H91" s="3"/>
    </row>
    <row r="92" spans="5:8" x14ac:dyDescent="0.25">
      <c r="E92" s="3"/>
      <c r="F92" s="3"/>
      <c r="G92" s="2"/>
      <c r="H92" s="3"/>
    </row>
    <row r="93" spans="5:8" x14ac:dyDescent="0.25">
      <c r="E93" s="3"/>
      <c r="F93" s="3"/>
      <c r="G93" s="2"/>
      <c r="H93" s="3"/>
    </row>
    <row r="94" spans="5:8" x14ac:dyDescent="0.25">
      <c r="E94" s="3"/>
      <c r="F94" s="3"/>
      <c r="G94" s="2"/>
      <c r="H94" s="3"/>
    </row>
    <row r="95" spans="5:8" x14ac:dyDescent="0.25">
      <c r="E95" s="3"/>
      <c r="F95" s="3"/>
      <c r="G95" s="2"/>
      <c r="H95" s="3"/>
    </row>
    <row r="96" spans="5:8" x14ac:dyDescent="0.25">
      <c r="E96" s="3"/>
      <c r="F96" s="3"/>
      <c r="G96" s="2"/>
      <c r="H96" s="3"/>
    </row>
    <row r="97" spans="5:8" x14ac:dyDescent="0.25">
      <c r="E97" s="3"/>
      <c r="F97" s="3"/>
      <c r="G97" s="2"/>
      <c r="H97" s="3"/>
    </row>
  </sheetData>
  <mergeCells count="3">
    <mergeCell ref="D2:G4"/>
    <mergeCell ref="I1:L3"/>
    <mergeCell ref="J17:O22"/>
  </mergeCells>
  <dataValidations count="2">
    <dataValidation type="list" allowBlank="1" showInputMessage="1" showErrorMessage="1" sqref="G10:G97" xr:uid="{C80F1404-A4E6-48A4-A918-0FE9A0D8BCDD}">
      <formula1>"SI,NO"</formula1>
    </dataValidation>
    <dataValidation type="list" allowBlank="1" showInputMessage="1" showErrorMessage="1" sqref="D10:D97" xr:uid="{153C37B0-134B-4B4C-A10A-1F914F461F63}">
      <formula1>LISTACATEGORIA</formula1>
    </dataValidation>
  </dataValidations>
  <pageMargins left="0.7" right="0.7" top="0.75" bottom="0.75" header="0.3" footer="0.3"/>
  <pageSetup paperSize="9" orientation="portrait" r:id="rId1"/>
  <drawing r:id="rId2"/>
  <tableParts count="1">
    <tablePart r:id="rId3"/>
  </tableParts>
  <extLst>
    <ext xmlns:x15="http://schemas.microsoft.com/office/spreadsheetml/2010/11/main" uri="{3A4CF648-6AED-40f4-86FF-DC5316D8AED3}">
      <x14:slicerList xmlns:x14="http://schemas.microsoft.com/office/spreadsheetml/2009/9/main">
        <x14:slicer r:id="rId4"/>
      </x14:slicerList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F11509-E9C8-4C55-B676-B974A79326E5}">
  <dimension ref="A2:C12"/>
  <sheetViews>
    <sheetView workbookViewId="0">
      <selection activeCell="P1" sqref="P1"/>
    </sheetView>
  </sheetViews>
  <sheetFormatPr baseColWidth="10" defaultRowHeight="15" x14ac:dyDescent="0.25"/>
  <cols>
    <col min="1" max="1" width="15" bestFit="1" customWidth="1"/>
    <col min="2" max="2" width="10" bestFit="1" customWidth="1"/>
    <col min="3" max="3" width="9" bestFit="1" customWidth="1"/>
  </cols>
  <sheetData>
    <row r="2" spans="1:3" x14ac:dyDescent="0.25">
      <c r="A2" s="4" t="s">
        <v>28</v>
      </c>
      <c r="B2" t="s">
        <v>29</v>
      </c>
      <c r="C2" t="s">
        <v>30</v>
      </c>
    </row>
    <row r="3" spans="1:3" x14ac:dyDescent="0.25">
      <c r="A3" s="5" t="s">
        <v>13</v>
      </c>
      <c r="B3" s="24"/>
      <c r="C3" s="24">
        <v>1600</v>
      </c>
    </row>
    <row r="4" spans="1:3" x14ac:dyDescent="0.25">
      <c r="A4" s="5" t="s">
        <v>14</v>
      </c>
      <c r="B4" s="24"/>
      <c r="C4" s="24">
        <v>30</v>
      </c>
    </row>
    <row r="5" spans="1:3" x14ac:dyDescent="0.25">
      <c r="A5" s="5" t="s">
        <v>12</v>
      </c>
      <c r="B5" s="24"/>
      <c r="C5" s="24">
        <v>100</v>
      </c>
    </row>
    <row r="6" spans="1:3" x14ac:dyDescent="0.25">
      <c r="A6" s="5" t="s">
        <v>11</v>
      </c>
      <c r="B6" s="24"/>
      <c r="C6" s="24">
        <v>500</v>
      </c>
    </row>
    <row r="7" spans="1:3" x14ac:dyDescent="0.25">
      <c r="A7" s="5" t="s">
        <v>19</v>
      </c>
      <c r="B7" s="24"/>
      <c r="C7" s="24">
        <v>2120</v>
      </c>
    </row>
    <row r="8" spans="1:3" x14ac:dyDescent="0.25">
      <c r="A8" s="5" t="s">
        <v>20</v>
      </c>
      <c r="B8" s="24"/>
      <c r="C8" s="24">
        <v>40</v>
      </c>
    </row>
    <row r="9" spans="1:3" x14ac:dyDescent="0.25">
      <c r="A9" s="5" t="s">
        <v>10</v>
      </c>
      <c r="B9" s="24">
        <v>14000</v>
      </c>
      <c r="C9" s="24">
        <v>1010</v>
      </c>
    </row>
    <row r="10" spans="1:3" x14ac:dyDescent="0.25">
      <c r="A10" s="5" t="s">
        <v>15</v>
      </c>
      <c r="B10" s="24">
        <v>6100</v>
      </c>
      <c r="C10" s="24"/>
    </row>
    <row r="11" spans="1:3" x14ac:dyDescent="0.25">
      <c r="A11" s="5" t="s">
        <v>21</v>
      </c>
      <c r="B11" s="24"/>
      <c r="C11" s="24">
        <v>60</v>
      </c>
    </row>
    <row r="12" spans="1:3" x14ac:dyDescent="0.25">
      <c r="A12" s="5" t="s">
        <v>24</v>
      </c>
      <c r="B12" s="24">
        <v>20100</v>
      </c>
      <c r="C12" s="24">
        <v>5460</v>
      </c>
    </row>
  </sheetData>
  <pageMargins left="0.7" right="0.7" top="0.75" bottom="0.75" header="0.3" footer="0.3"/>
  <drawing r:id="rId2"/>
  <extLst>
    <ext xmlns:x14="http://schemas.microsoft.com/office/spreadsheetml/2009/9/main" uri="{A8765BA9-456A-4dab-B4F3-ACF838C121DE}">
      <x14:slicerList>
        <x14:slicer r:id="rId3"/>
      </x14:slicerList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8DA642-2EF8-4817-8465-F136C43C202B}">
  <dimension ref="A1:A12"/>
  <sheetViews>
    <sheetView workbookViewId="0">
      <selection activeCell="A13" sqref="A13"/>
    </sheetView>
  </sheetViews>
  <sheetFormatPr baseColWidth="10" defaultRowHeight="15" x14ac:dyDescent="0.25"/>
  <cols>
    <col min="1" max="1" width="16.85546875" customWidth="1"/>
  </cols>
  <sheetData>
    <row r="1" spans="1:1" x14ac:dyDescent="0.25">
      <c r="A1" t="s">
        <v>1</v>
      </c>
    </row>
    <row r="2" spans="1:1" x14ac:dyDescent="0.25">
      <c r="A2" t="s">
        <v>10</v>
      </c>
    </row>
    <row r="3" spans="1:1" x14ac:dyDescent="0.25">
      <c r="A3" t="s">
        <v>11</v>
      </c>
    </row>
    <row r="4" spans="1:1" x14ac:dyDescent="0.25">
      <c r="A4" t="s">
        <v>12</v>
      </c>
    </row>
    <row r="5" spans="1:1" x14ac:dyDescent="0.25">
      <c r="A5" t="s">
        <v>13</v>
      </c>
    </row>
    <row r="6" spans="1:1" x14ac:dyDescent="0.25">
      <c r="A6" t="s">
        <v>14</v>
      </c>
    </row>
    <row r="7" spans="1:1" x14ac:dyDescent="0.25">
      <c r="A7" t="s">
        <v>15</v>
      </c>
    </row>
    <row r="8" spans="1:1" x14ac:dyDescent="0.25">
      <c r="A8" t="s">
        <v>18</v>
      </c>
    </row>
    <row r="9" spans="1:1" x14ac:dyDescent="0.25">
      <c r="A9" t="s">
        <v>19</v>
      </c>
    </row>
    <row r="10" spans="1:1" x14ac:dyDescent="0.25">
      <c r="A10" t="s">
        <v>20</v>
      </c>
    </row>
    <row r="11" spans="1:1" x14ac:dyDescent="0.25">
      <c r="A11" t="s">
        <v>21</v>
      </c>
    </row>
    <row r="12" spans="1:1" x14ac:dyDescent="0.25">
      <c r="A12" t="s">
        <v>25</v>
      </c>
    </row>
  </sheetData>
  <pageMargins left="0.7" right="0.7" top="0.75" bottom="0.75" header="0.3" footer="0.3"/>
  <drawing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REGISTRO</vt:lpstr>
      <vt:lpstr>REPORTE_DETALLADO</vt:lpstr>
      <vt:lpstr>CONFIGURACION</vt:lpstr>
      <vt:lpstr>LISTACATEGORIA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ARIDANES</dc:creator>
  <cp:lastModifiedBy>Aridanes</cp:lastModifiedBy>
  <dcterms:created xsi:type="dcterms:W3CDTF">2015-06-05T18:19:34Z</dcterms:created>
  <dcterms:modified xsi:type="dcterms:W3CDTF">2024-02-02T19:49:59Z</dcterms:modified>
</cp:coreProperties>
</file>